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hu\Documents\O.M.B.L\2025 R07\2025記録集計\web用\2025最終\"/>
    </mc:Choice>
  </mc:AlternateContent>
  <xr:revisionPtr revIDLastSave="0" documentId="13_ncr:1_{41DBB318-2F86-4A92-AAEC-63A68F6FF759}" xr6:coauthVersionLast="47" xr6:coauthVersionMax="47" xr10:uidLastSave="{00000000-0000-0000-0000-000000000000}"/>
  <bookViews>
    <workbookView xWindow="-120" yWindow="-120" windowWidth="20730" windowHeight="11160" firstSheet="14" activeTab="17" xr2:uid="{C0F2DCA6-2DE3-4E27-949C-2B54A40DA2C1}"/>
  </bookViews>
  <sheets>
    <sheet name="Faith（集計表）" sheetId="20" r:id="rId1"/>
    <sheet name="Big（集計表）" sheetId="23" r:id="rId2"/>
    <sheet name="Light（集計表）" sheetId="51" r:id="rId3"/>
    <sheet name="Metal（集計表）" sheetId="25" r:id="rId4"/>
    <sheet name="PIRA（集計表）" sheetId="27" r:id="rId5"/>
    <sheet name="REB（集計表）" sheetId="29" r:id="rId6"/>
    <sheet name="Red's（集計表）" sheetId="31" r:id="rId7"/>
    <sheet name="Samu（集計表）" sheetId="33" r:id="rId8"/>
    <sheet name="THKB（集計表）" sheetId="35" r:id="rId9"/>
    <sheet name="アスレ（集計表）" sheetId="37" r:id="rId10"/>
    <sheet name="トヨペット（集計表）" sheetId="39" r:id="rId11"/>
    <sheet name="オリオ（集計表）" sheetId="41" r:id="rId12"/>
    <sheet name="スカイ（集計表）" sheetId="43" r:id="rId13"/>
    <sheet name="住之江（集計表）" sheetId="45" r:id="rId14"/>
    <sheet name="タイヨ（集計表）" sheetId="47" r:id="rId15"/>
    <sheet name="新大阪（集計表）" sheetId="49" r:id="rId16"/>
    <sheet name="パラダ（集計表）" sheetId="53" r:id="rId17"/>
    <sheet name="ファル（集計表）" sheetId="63" r:id="rId18"/>
  </sheets>
  <definedNames>
    <definedName name="_xlnm.Print_Titles" localSheetId="1">'Big（集計表）'!$1:$3</definedName>
    <definedName name="_xlnm.Print_Titles" localSheetId="0">'Faith（集計表）'!$1:$3</definedName>
    <definedName name="_xlnm.Print_Titles" localSheetId="2">'Light（集計表）'!$1:$3</definedName>
    <definedName name="_xlnm.Print_Titles" localSheetId="3">'Metal（集計表）'!$1:$3</definedName>
    <definedName name="_xlnm.Print_Titles" localSheetId="4">'PIRA（集計表）'!$1:$3</definedName>
    <definedName name="_xlnm.Print_Titles" localSheetId="5">'REB（集計表）'!$1:$3</definedName>
    <definedName name="_xlnm.Print_Titles" localSheetId="6">'Red''s（集計表）'!$1:$3</definedName>
    <definedName name="_xlnm.Print_Titles" localSheetId="7">'Samu（集計表）'!$1:$3</definedName>
    <definedName name="_xlnm.Print_Titles" localSheetId="8">'THKB（集計表）'!$1:$3</definedName>
    <definedName name="_xlnm.Print_Titles" localSheetId="9">'アスレ（集計表）'!$1:$3</definedName>
    <definedName name="_xlnm.Print_Titles" localSheetId="11">'オリオ（集計表）'!$1:$3</definedName>
    <definedName name="_xlnm.Print_Titles" localSheetId="12">'スカイ（集計表）'!$1:$3</definedName>
    <definedName name="_xlnm.Print_Titles" localSheetId="14">'タイヨ（集計表）'!$1:$3</definedName>
    <definedName name="_xlnm.Print_Titles" localSheetId="10">'トヨペット（集計表）'!$1:$3</definedName>
    <definedName name="_xlnm.Print_Titles" localSheetId="16">'パラダ（集計表）'!$1:$3</definedName>
    <definedName name="_xlnm.Print_Titles" localSheetId="17">'ファル（集計表）'!$1:$3</definedName>
    <definedName name="_xlnm.Print_Titles" localSheetId="13">'住之江（集計表）'!$1:$3</definedName>
    <definedName name="_xlnm.Print_Titles" localSheetId="15">'新大阪（集計表）'!$1:$3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63" l="1"/>
  <c r="F43" i="63"/>
  <c r="G43" i="63"/>
  <c r="H43" i="63"/>
  <c r="I43" i="63"/>
  <c r="D43" i="63"/>
  <c r="E27" i="53"/>
  <c r="F27" i="53"/>
  <c r="G27" i="53"/>
  <c r="H27" i="53"/>
  <c r="I27" i="53"/>
  <c r="D27" i="53"/>
  <c r="E24" i="49"/>
  <c r="F24" i="49"/>
  <c r="G24" i="49"/>
  <c r="H24" i="49"/>
  <c r="I24" i="49"/>
  <c r="D24" i="49"/>
  <c r="E21" i="47"/>
  <c r="F21" i="47"/>
  <c r="G21" i="47"/>
  <c r="H21" i="47"/>
  <c r="I21" i="47"/>
  <c r="D21" i="47"/>
  <c r="E28" i="45"/>
  <c r="F28" i="45"/>
  <c r="G28" i="45"/>
  <c r="H28" i="45"/>
  <c r="I28" i="45"/>
  <c r="D28" i="45"/>
  <c r="E22" i="43"/>
  <c r="F22" i="43"/>
  <c r="G22" i="43"/>
  <c r="H22" i="43"/>
  <c r="I22" i="43"/>
  <c r="D22" i="43"/>
  <c r="E18" i="41"/>
  <c r="F18" i="41"/>
  <c r="G18" i="41"/>
  <c r="H18" i="41"/>
  <c r="I18" i="41"/>
  <c r="D18" i="41"/>
  <c r="E30" i="39"/>
  <c r="F30" i="39"/>
  <c r="G30" i="39"/>
  <c r="H30" i="39"/>
  <c r="I30" i="39"/>
  <c r="D30" i="39"/>
  <c r="E27" i="37"/>
  <c r="F27" i="37"/>
  <c r="G27" i="37"/>
  <c r="H27" i="37"/>
  <c r="I27" i="37"/>
  <c r="D27" i="37"/>
  <c r="E24" i="35"/>
  <c r="F24" i="35"/>
  <c r="G24" i="35"/>
  <c r="H24" i="35"/>
  <c r="I24" i="35"/>
  <c r="D24" i="35"/>
  <c r="E24" i="33"/>
  <c r="F24" i="33"/>
  <c r="G24" i="33"/>
  <c r="H24" i="33"/>
  <c r="I24" i="33"/>
  <c r="D24" i="33"/>
  <c r="E17" i="31"/>
  <c r="F17" i="31"/>
  <c r="G17" i="31"/>
  <c r="H17" i="31"/>
  <c r="I17" i="31"/>
  <c r="D17" i="31"/>
  <c r="E23" i="29"/>
  <c r="F23" i="29"/>
  <c r="G23" i="29"/>
  <c r="H23" i="29"/>
  <c r="I23" i="29"/>
  <c r="D23" i="29"/>
  <c r="E36" i="27"/>
  <c r="F36" i="27"/>
  <c r="G36" i="27"/>
  <c r="H36" i="27"/>
  <c r="I36" i="27"/>
  <c r="D36" i="27"/>
  <c r="E20" i="25"/>
  <c r="F20" i="25"/>
  <c r="G20" i="25"/>
  <c r="H20" i="25"/>
  <c r="I20" i="25"/>
  <c r="D20" i="25"/>
  <c r="E31" i="51"/>
  <c r="F31" i="51"/>
  <c r="J31" i="51" s="1"/>
  <c r="G31" i="51"/>
  <c r="H31" i="51"/>
  <c r="I31" i="51"/>
  <c r="D31" i="51"/>
  <c r="E30" i="23"/>
  <c r="F30" i="23"/>
  <c r="G30" i="23"/>
  <c r="H30" i="23"/>
  <c r="I30" i="23"/>
  <c r="D30" i="23"/>
  <c r="E29" i="20"/>
  <c r="F29" i="20"/>
  <c r="G29" i="20"/>
  <c r="H29" i="20"/>
  <c r="I29" i="20"/>
  <c r="D29" i="20"/>
  <c r="J30" i="51"/>
  <c r="K30" i="51"/>
  <c r="K31" i="51"/>
  <c r="J42" i="63"/>
  <c r="K42" i="63"/>
  <c r="J6" i="39" l="1"/>
  <c r="J4" i="39"/>
  <c r="J10" i="39"/>
  <c r="J5" i="39"/>
  <c r="J18" i="39"/>
  <c r="J9" i="39"/>
  <c r="J11" i="39"/>
  <c r="J20" i="39"/>
  <c r="J14" i="39"/>
  <c r="J7" i="39"/>
  <c r="J17" i="39"/>
  <c r="J19" i="39"/>
  <c r="J22" i="39"/>
  <c r="J26" i="39"/>
  <c r="J23" i="39"/>
  <c r="J16" i="39"/>
  <c r="J12" i="39"/>
  <c r="J15" i="39"/>
  <c r="J28" i="39"/>
  <c r="J30" i="39"/>
  <c r="J27" i="39"/>
  <c r="J29" i="39"/>
  <c r="J24" i="39"/>
  <c r="J25" i="39"/>
  <c r="K19" i="25"/>
  <c r="K9" i="49"/>
  <c r="K14" i="49"/>
  <c r="K18" i="49"/>
  <c r="K15" i="49"/>
  <c r="K10" i="49"/>
  <c r="K24" i="49"/>
  <c r="K23" i="49"/>
  <c r="K19" i="49"/>
  <c r="K17" i="49"/>
  <c r="K20" i="49"/>
  <c r="J17" i="49"/>
  <c r="J20" i="49"/>
  <c r="J7" i="35"/>
  <c r="J14" i="35"/>
  <c r="J4" i="35"/>
  <c r="J5" i="35"/>
  <c r="J10" i="35"/>
  <c r="J6" i="35"/>
  <c r="J8" i="35"/>
  <c r="J13" i="35"/>
  <c r="J11" i="35"/>
  <c r="J9" i="35"/>
  <c r="J16" i="35"/>
  <c r="J15" i="35"/>
  <c r="J12" i="35"/>
  <c r="J21" i="35"/>
  <c r="J18" i="35"/>
  <c r="J19" i="35"/>
  <c r="J17" i="35"/>
  <c r="J23" i="35"/>
  <c r="J24" i="35"/>
  <c r="J22" i="35"/>
  <c r="J20" i="35"/>
  <c r="K4" i="41"/>
  <c r="J9" i="53"/>
  <c r="J6" i="53"/>
  <c r="J10" i="53"/>
  <c r="J5" i="53"/>
  <c r="J4" i="53"/>
  <c r="J24" i="53"/>
  <c r="J25" i="53"/>
  <c r="J26" i="53"/>
  <c r="J8" i="53"/>
  <c r="J7" i="53"/>
  <c r="J20" i="53"/>
  <c r="J11" i="53"/>
  <c r="J13" i="53"/>
  <c r="J23" i="53"/>
  <c r="J16" i="53"/>
  <c r="J22" i="53"/>
  <c r="J27" i="53"/>
  <c r="J12" i="53"/>
  <c r="J17" i="53"/>
  <c r="J18" i="53"/>
  <c r="J19" i="53"/>
  <c r="J14" i="53"/>
  <c r="J21" i="53"/>
  <c r="J15" i="53"/>
  <c r="K10" i="31"/>
  <c r="K12" i="31"/>
  <c r="K17" i="31"/>
  <c r="J21" i="39"/>
  <c r="J8" i="39"/>
  <c r="J13" i="39"/>
  <c r="J4" i="47"/>
  <c r="J7" i="47"/>
  <c r="J10" i="47"/>
  <c r="J11" i="47"/>
  <c r="J9" i="47"/>
  <c r="J17" i="47"/>
  <c r="J20" i="47"/>
  <c r="J5" i="47"/>
  <c r="J15" i="47"/>
  <c r="J12" i="47"/>
  <c r="J18" i="47"/>
  <c r="J14" i="47"/>
  <c r="J19" i="47"/>
  <c r="J21" i="47"/>
  <c r="K30" i="63"/>
  <c r="K11" i="63"/>
  <c r="J5" i="63"/>
  <c r="K28" i="63"/>
  <c r="K25" i="63"/>
  <c r="J31" i="63"/>
  <c r="K22" i="63"/>
  <c r="J24" i="63"/>
  <c r="J38" i="63"/>
  <c r="J30" i="63"/>
  <c r="J36" i="63"/>
  <c r="K20" i="63"/>
  <c r="J21" i="63"/>
  <c r="K35" i="63"/>
  <c r="K34" i="63"/>
  <c r="K29" i="63"/>
  <c r="J41" i="63"/>
  <c r="K26" i="63"/>
  <c r="K27" i="63"/>
  <c r="J43" i="63"/>
  <c r="K15" i="63"/>
  <c r="K18" i="63"/>
  <c r="K33" i="63"/>
  <c r="K32" i="63"/>
  <c r="J37" i="63"/>
  <c r="J8" i="63"/>
  <c r="J23" i="63"/>
  <c r="K40" i="63"/>
  <c r="J10" i="63"/>
  <c r="K17" i="63"/>
  <c r="J14" i="63"/>
  <c r="K39" i="63"/>
  <c r="K6" i="63"/>
  <c r="K13" i="63"/>
  <c r="K16" i="63"/>
  <c r="J9" i="63"/>
  <c r="J19" i="63"/>
  <c r="K7" i="63"/>
  <c r="K16" i="49"/>
  <c r="K21" i="49"/>
  <c r="K7" i="49"/>
  <c r="K6" i="49"/>
  <c r="K11" i="49"/>
  <c r="K5" i="49"/>
  <c r="K22" i="49"/>
  <c r="K7" i="33"/>
  <c r="K11" i="33"/>
  <c r="K16" i="33"/>
  <c r="K5" i="33"/>
  <c r="K6" i="33"/>
  <c r="K12" i="33"/>
  <c r="K18" i="33"/>
  <c r="K4" i="33"/>
  <c r="K13" i="33"/>
  <c r="K14" i="33"/>
  <c r="K8" i="33"/>
  <c r="K10" i="33"/>
  <c r="K9" i="33"/>
  <c r="K17" i="33"/>
  <c r="K19" i="33"/>
  <c r="K23" i="33"/>
  <c r="K24" i="33"/>
  <c r="K15" i="33"/>
  <c r="K20" i="33"/>
  <c r="K22" i="33"/>
  <c r="K21" i="33"/>
  <c r="J11" i="23"/>
  <c r="J5" i="23"/>
  <c r="J19" i="23"/>
  <c r="J23" i="23"/>
  <c r="J28" i="23"/>
  <c r="J29" i="23"/>
  <c r="J15" i="23"/>
  <c r="J16" i="23"/>
  <c r="J13" i="23"/>
  <c r="J8" i="23"/>
  <c r="J20" i="23"/>
  <c r="J17" i="23"/>
  <c r="J30" i="23"/>
  <c r="J21" i="23"/>
  <c r="J27" i="23"/>
  <c r="J22" i="23"/>
  <c r="J25" i="23"/>
  <c r="J24" i="23"/>
  <c r="J4" i="45"/>
  <c r="J16" i="47"/>
  <c r="K4" i="47"/>
  <c r="K7" i="47"/>
  <c r="K10" i="47"/>
  <c r="K11" i="47"/>
  <c r="K9" i="47"/>
  <c r="K17" i="47"/>
  <c r="K20" i="47"/>
  <c r="K5" i="47"/>
  <c r="K15" i="47"/>
  <c r="K12" i="47"/>
  <c r="K16" i="47"/>
  <c r="K18" i="47"/>
  <c r="K14" i="47"/>
  <c r="K19" i="47"/>
  <c r="K21" i="47"/>
  <c r="J6" i="47"/>
  <c r="J8" i="47"/>
  <c r="J13" i="47"/>
  <c r="K8" i="43"/>
  <c r="K17" i="43"/>
  <c r="K4" i="43"/>
  <c r="K6" i="43"/>
  <c r="K5" i="43"/>
  <c r="K16" i="43"/>
  <c r="K13" i="43"/>
  <c r="K14" i="43"/>
  <c r="K9" i="43"/>
  <c r="K7" i="43"/>
  <c r="K12" i="43"/>
  <c r="K11" i="43"/>
  <c r="K20" i="43"/>
  <c r="K21" i="43"/>
  <c r="K22" i="43"/>
  <c r="K18" i="43"/>
  <c r="K19" i="43"/>
  <c r="J13" i="29"/>
  <c r="J16" i="29"/>
  <c r="J19" i="29"/>
  <c r="J6" i="29"/>
  <c r="J7" i="29"/>
  <c r="J11" i="29"/>
  <c r="J8" i="29"/>
  <c r="J9" i="29"/>
  <c r="J14" i="29"/>
  <c r="J12" i="29"/>
  <c r="J15" i="29"/>
  <c r="J21" i="29"/>
  <c r="J17" i="29"/>
  <c r="J22" i="29"/>
  <c r="J20" i="29"/>
  <c r="J23" i="29"/>
  <c r="K15" i="25"/>
  <c r="K16" i="25"/>
  <c r="K17" i="25"/>
  <c r="K20" i="25"/>
  <c r="J20" i="25"/>
  <c r="J19" i="25"/>
  <c r="K4" i="51"/>
  <c r="K6" i="51"/>
  <c r="K7" i="51"/>
  <c r="K5" i="51"/>
  <c r="K9" i="51"/>
  <c r="K23" i="51"/>
  <c r="K24" i="51"/>
  <c r="K25" i="51"/>
  <c r="K22" i="51"/>
  <c r="K28" i="51"/>
  <c r="K21" i="51"/>
  <c r="K34" i="27"/>
  <c r="J20" i="27"/>
  <c r="J26" i="27"/>
  <c r="J25" i="27"/>
  <c r="J4" i="41"/>
  <c r="J5" i="41"/>
  <c r="J6" i="41"/>
  <c r="J8" i="41"/>
  <c r="J7" i="41"/>
  <c r="J10" i="41"/>
  <c r="J14" i="41"/>
  <c r="J9" i="41"/>
  <c r="J12" i="41"/>
  <c r="J11" i="41"/>
  <c r="J13" i="41"/>
  <c r="J17" i="41"/>
  <c r="J18" i="41"/>
  <c r="J16" i="41"/>
  <c r="J15" i="41"/>
  <c r="K12" i="63"/>
  <c r="K4" i="63"/>
  <c r="J11" i="63"/>
  <c r="J17" i="63"/>
  <c r="J20" i="63"/>
  <c r="K21" i="63"/>
  <c r="J39" i="63"/>
  <c r="J6" i="63"/>
  <c r="K36" i="63"/>
  <c r="K5" i="63"/>
  <c r="K23" i="63"/>
  <c r="J15" i="63"/>
  <c r="J29" i="63"/>
  <c r="K14" i="63"/>
  <c r="J28" i="63"/>
  <c r="J22" i="63"/>
  <c r="K43" i="63"/>
  <c r="J40" i="63"/>
  <c r="J32" i="63"/>
  <c r="J16" i="63"/>
  <c r="J4" i="63"/>
  <c r="J35" i="63"/>
  <c r="J26" i="63"/>
  <c r="K38" i="63"/>
  <c r="K31" i="63"/>
  <c r="K19" i="63"/>
  <c r="K41" i="63"/>
  <c r="K37" i="63"/>
  <c r="K10" i="63"/>
  <c r="K9" i="63"/>
  <c r="J12" i="63"/>
  <c r="J18" i="63"/>
  <c r="J33" i="63"/>
  <c r="J7" i="63"/>
  <c r="J13" i="63"/>
  <c r="K8" i="63"/>
  <c r="J34" i="63"/>
  <c r="J27" i="63"/>
  <c r="K24" i="63"/>
  <c r="J25" i="63"/>
  <c r="K16" i="29"/>
  <c r="K19" i="29"/>
  <c r="K6" i="29"/>
  <c r="K7" i="29"/>
  <c r="K11" i="29"/>
  <c r="K8" i="29"/>
  <c r="K9" i="29"/>
  <c r="K14" i="29"/>
  <c r="K12" i="29"/>
  <c r="K15" i="29"/>
  <c r="K21" i="29"/>
  <c r="K17" i="29"/>
  <c r="K22" i="29"/>
  <c r="K20" i="29"/>
  <c r="K23" i="29"/>
  <c r="J5" i="29"/>
  <c r="J10" i="29"/>
  <c r="J4" i="29"/>
  <c r="J18" i="29"/>
  <c r="K14" i="27"/>
  <c r="K19" i="27"/>
  <c r="K22" i="27"/>
  <c r="K29" i="27"/>
  <c r="K30" i="27"/>
  <c r="J30" i="27"/>
  <c r="K20" i="27"/>
  <c r="K26" i="27"/>
  <c r="K25" i="27"/>
  <c r="K5" i="27"/>
  <c r="K6" i="27"/>
  <c r="K27" i="27"/>
  <c r="K28" i="27"/>
  <c r="J28" i="27"/>
  <c r="K4" i="27"/>
  <c r="K7" i="27"/>
  <c r="K9" i="27"/>
  <c r="K13" i="27"/>
  <c r="J13" i="27"/>
  <c r="K18" i="27"/>
  <c r="K31" i="27"/>
  <c r="K8" i="25"/>
  <c r="K13" i="25"/>
  <c r="K4" i="25"/>
  <c r="J8" i="25"/>
  <c r="K10" i="25"/>
  <c r="J10" i="25"/>
  <c r="J4" i="25"/>
  <c r="J16" i="25"/>
  <c r="J7" i="25"/>
  <c r="J13" i="25"/>
  <c r="K5" i="25"/>
  <c r="K14" i="25"/>
  <c r="J14" i="25"/>
  <c r="J9" i="25"/>
  <c r="K11" i="25"/>
  <c r="J11" i="25"/>
  <c r="K7" i="25"/>
  <c r="J18" i="25"/>
  <c r="K6" i="25"/>
  <c r="J12" i="25"/>
  <c r="J5" i="25"/>
  <c r="J15" i="25"/>
  <c r="J6" i="25"/>
  <c r="J17" i="25"/>
  <c r="K18" i="25"/>
  <c r="K9" i="25"/>
  <c r="K12" i="25"/>
  <c r="J7" i="33"/>
  <c r="J11" i="33"/>
  <c r="J16" i="33"/>
  <c r="J5" i="33"/>
  <c r="J6" i="33"/>
  <c r="J12" i="33"/>
  <c r="J18" i="33"/>
  <c r="J4" i="33"/>
  <c r="J13" i="33"/>
  <c r="J14" i="33"/>
  <c r="J8" i="33"/>
  <c r="J10" i="33"/>
  <c r="J9" i="33"/>
  <c r="J17" i="33"/>
  <c r="J19" i="33"/>
  <c r="J23" i="33"/>
  <c r="J24" i="33"/>
  <c r="J15" i="33"/>
  <c r="J20" i="33"/>
  <c r="J22" i="33"/>
  <c r="J21" i="33"/>
  <c r="K9" i="20"/>
  <c r="K4" i="20"/>
  <c r="K5" i="20"/>
  <c r="K16" i="20"/>
  <c r="K7" i="20"/>
  <c r="K19" i="20"/>
  <c r="K10" i="20"/>
  <c r="K11" i="20"/>
  <c r="K8" i="20"/>
  <c r="K6" i="20"/>
  <c r="K15" i="20"/>
  <c r="K13" i="20"/>
  <c r="K12" i="20"/>
  <c r="K14" i="20"/>
  <c r="K18" i="20"/>
  <c r="K29" i="20"/>
  <c r="K28" i="20"/>
  <c r="K20" i="20"/>
  <c r="K24" i="20"/>
  <c r="K17" i="20"/>
  <c r="K22" i="20"/>
  <c r="K23" i="20"/>
  <c r="K27" i="20"/>
  <c r="K21" i="20"/>
  <c r="K26" i="20"/>
  <c r="K25" i="20"/>
  <c r="J9" i="20"/>
  <c r="J4" i="20"/>
  <c r="J5" i="20"/>
  <c r="J16" i="20"/>
  <c r="J7" i="20"/>
  <c r="J19" i="20"/>
  <c r="J10" i="20"/>
  <c r="J11" i="20"/>
  <c r="J8" i="20"/>
  <c r="J6" i="20"/>
  <c r="J15" i="20"/>
  <c r="J13" i="20"/>
  <c r="J12" i="20"/>
  <c r="J14" i="20"/>
  <c r="J18" i="20"/>
  <c r="J29" i="20"/>
  <c r="J28" i="20"/>
  <c r="J20" i="20"/>
  <c r="J24" i="20"/>
  <c r="J17" i="20"/>
  <c r="J22" i="20"/>
  <c r="J23" i="20"/>
  <c r="J27" i="20"/>
  <c r="J21" i="20"/>
  <c r="J26" i="20"/>
  <c r="J25" i="20"/>
  <c r="J6" i="37"/>
  <c r="J12" i="37"/>
  <c r="J7" i="37"/>
  <c r="J8" i="37"/>
  <c r="J10" i="37"/>
  <c r="J9" i="37"/>
  <c r="J4" i="37"/>
  <c r="J19" i="37"/>
  <c r="J11" i="37"/>
  <c r="J14" i="37"/>
  <c r="J5" i="37"/>
  <c r="J13" i="37"/>
  <c r="J15" i="37"/>
  <c r="J23" i="37"/>
  <c r="J18" i="37"/>
  <c r="J16" i="37"/>
  <c r="J26" i="37"/>
  <c r="J20" i="37"/>
  <c r="K24" i="37"/>
  <c r="J27" i="37"/>
  <c r="J17" i="37"/>
  <c r="J25" i="37"/>
  <c r="J22" i="37"/>
  <c r="J21" i="37"/>
  <c r="J24" i="37"/>
  <c r="K6" i="37"/>
  <c r="K12" i="37"/>
  <c r="K7" i="37"/>
  <c r="K8" i="37"/>
  <c r="K10" i="37"/>
  <c r="K9" i="37"/>
  <c r="K4" i="37"/>
  <c r="K19" i="37"/>
  <c r="K11" i="37"/>
  <c r="K14" i="37"/>
  <c r="K5" i="37"/>
  <c r="K13" i="37"/>
  <c r="K15" i="37"/>
  <c r="K23" i="37"/>
  <c r="K18" i="37"/>
  <c r="K16" i="37"/>
  <c r="K26" i="37"/>
  <c r="K20" i="37"/>
  <c r="K27" i="37"/>
  <c r="K17" i="37"/>
  <c r="K25" i="37"/>
  <c r="K22" i="37"/>
  <c r="K21" i="37"/>
  <c r="J15" i="27"/>
  <c r="J5" i="27"/>
  <c r="J6" i="27"/>
  <c r="K11" i="27"/>
  <c r="K10" i="27"/>
  <c r="J10" i="27"/>
  <c r="K17" i="27"/>
  <c r="K33" i="27"/>
  <c r="J33" i="27"/>
  <c r="K15" i="27"/>
  <c r="K24" i="27"/>
  <c r="K23" i="27"/>
  <c r="J23" i="27"/>
  <c r="J18" i="27"/>
  <c r="J12" i="27"/>
  <c r="K8" i="27"/>
  <c r="J8" i="27"/>
  <c r="K21" i="27"/>
  <c r="J21" i="27"/>
  <c r="K32" i="27"/>
  <c r="J32" i="27"/>
  <c r="K16" i="27"/>
  <c r="J16" i="27"/>
  <c r="J29" i="27"/>
  <c r="K36" i="27"/>
  <c r="J36" i="27"/>
  <c r="J27" i="27"/>
  <c r="J4" i="27"/>
  <c r="J11" i="27"/>
  <c r="J7" i="27"/>
  <c r="J9" i="27"/>
  <c r="J14" i="27"/>
  <c r="J17" i="27"/>
  <c r="J19" i="27"/>
  <c r="J22" i="27"/>
  <c r="J35" i="27"/>
  <c r="J34" i="27"/>
  <c r="J24" i="27"/>
  <c r="J31" i="27"/>
  <c r="K12" i="27"/>
  <c r="K35" i="27"/>
  <c r="J26" i="45"/>
  <c r="J22" i="45"/>
  <c r="J27" i="45"/>
  <c r="J26" i="23"/>
  <c r="J14" i="23"/>
  <c r="J4" i="23"/>
  <c r="J7" i="23"/>
  <c r="J18" i="23"/>
  <c r="J6" i="23"/>
  <c r="J9" i="23"/>
  <c r="J10" i="23"/>
  <c r="J12" i="23"/>
  <c r="K10" i="23"/>
  <c r="K11" i="23"/>
  <c r="K9" i="23"/>
  <c r="K5" i="23"/>
  <c r="K19" i="23"/>
  <c r="K7" i="23"/>
  <c r="K14" i="23"/>
  <c r="K23" i="23"/>
  <c r="K4" i="23"/>
  <c r="K28" i="23"/>
  <c r="K6" i="23"/>
  <c r="K29" i="23"/>
  <c r="K15" i="23"/>
  <c r="K16" i="23"/>
  <c r="K13" i="23"/>
  <c r="K8" i="23"/>
  <c r="K20" i="23"/>
  <c r="K26" i="23"/>
  <c r="K17" i="23"/>
  <c r="K30" i="23"/>
  <c r="K21" i="23"/>
  <c r="K18" i="23"/>
  <c r="K27" i="23"/>
  <c r="K22" i="23"/>
  <c r="K12" i="23"/>
  <c r="K25" i="23"/>
  <c r="K24" i="23"/>
  <c r="J6" i="45"/>
  <c r="J5" i="45"/>
  <c r="J7" i="45"/>
  <c r="J8" i="45"/>
  <c r="J9" i="45"/>
  <c r="J25" i="45"/>
  <c r="J12" i="45"/>
  <c r="J18" i="45"/>
  <c r="J10" i="45"/>
  <c r="J14" i="45"/>
  <c r="J20" i="45"/>
  <c r="J11" i="45"/>
  <c r="J21" i="45"/>
  <c r="J16" i="45"/>
  <c r="J23" i="45"/>
  <c r="J19" i="45"/>
  <c r="J24" i="45"/>
  <c r="J17" i="45"/>
  <c r="J28" i="45"/>
  <c r="J13" i="45"/>
  <c r="J15" i="45"/>
  <c r="K6" i="45"/>
  <c r="K5" i="45"/>
  <c r="K7" i="45"/>
  <c r="K8" i="45"/>
  <c r="K9" i="45"/>
  <c r="K25" i="45"/>
  <c r="K12" i="45"/>
  <c r="K18" i="45"/>
  <c r="K10" i="45"/>
  <c r="K14" i="45"/>
  <c r="K20" i="45"/>
  <c r="K11" i="45"/>
  <c r="K21" i="45"/>
  <c r="K16" i="45"/>
  <c r="K23" i="45"/>
  <c r="K19" i="45"/>
  <c r="K24" i="45"/>
  <c r="K17" i="45"/>
  <c r="K28" i="45"/>
  <c r="K13" i="45"/>
  <c r="K15" i="45"/>
  <c r="K26" i="45"/>
  <c r="K22" i="45"/>
  <c r="K27" i="45"/>
  <c r="K4" i="45"/>
  <c r="K6" i="39"/>
  <c r="K8" i="39"/>
  <c r="K4" i="39"/>
  <c r="K10" i="39"/>
  <c r="K5" i="39"/>
  <c r="K18" i="39"/>
  <c r="K9" i="39"/>
  <c r="K11" i="39"/>
  <c r="K20" i="39"/>
  <c r="K14" i="39"/>
  <c r="K7" i="39"/>
  <c r="K17" i="39"/>
  <c r="K19" i="39"/>
  <c r="K22" i="39"/>
  <c r="K26" i="39"/>
  <c r="K23" i="39"/>
  <c r="K21" i="39"/>
  <c r="K16" i="39"/>
  <c r="K12" i="39"/>
  <c r="K15" i="39"/>
  <c r="K13" i="39"/>
  <c r="K28" i="39"/>
  <c r="K30" i="39"/>
  <c r="K27" i="39"/>
  <c r="K29" i="39"/>
  <c r="K24" i="39"/>
  <c r="K25" i="39"/>
  <c r="K13" i="47"/>
  <c r="K8" i="47"/>
  <c r="K6" i="47"/>
  <c r="K12" i="49"/>
  <c r="K13" i="49"/>
  <c r="K9" i="53"/>
  <c r="K6" i="53"/>
  <c r="K10" i="53"/>
  <c r="K5" i="53"/>
  <c r="K4" i="53"/>
  <c r="K24" i="53"/>
  <c r="K25" i="53"/>
  <c r="K26" i="53"/>
  <c r="K8" i="53"/>
  <c r="K7" i="53"/>
  <c r="K20" i="53"/>
  <c r="K11" i="53"/>
  <c r="K13" i="53"/>
  <c r="K23" i="53"/>
  <c r="K16" i="53"/>
  <c r="K22" i="53"/>
  <c r="K27" i="53"/>
  <c r="K12" i="53"/>
  <c r="K17" i="53"/>
  <c r="K18" i="53"/>
  <c r="K19" i="53"/>
  <c r="K14" i="53"/>
  <c r="K21" i="53"/>
  <c r="K15" i="53"/>
  <c r="K5" i="41"/>
  <c r="K6" i="41"/>
  <c r="K8" i="41"/>
  <c r="K7" i="41"/>
  <c r="K10" i="41"/>
  <c r="K14" i="41"/>
  <c r="K9" i="41"/>
  <c r="K12" i="41"/>
  <c r="K11" i="41"/>
  <c r="K13" i="41"/>
  <c r="K17" i="41"/>
  <c r="K18" i="41"/>
  <c r="K16" i="41"/>
  <c r="K15" i="41"/>
  <c r="K7" i="35"/>
  <c r="K14" i="35"/>
  <c r="K4" i="35"/>
  <c r="K5" i="35"/>
  <c r="K10" i="35"/>
  <c r="K6" i="35"/>
  <c r="K8" i="35"/>
  <c r="K13" i="35"/>
  <c r="K11" i="35"/>
  <c r="K9" i="35"/>
  <c r="K16" i="35"/>
  <c r="K15" i="35"/>
  <c r="K12" i="35"/>
  <c r="K21" i="35"/>
  <c r="K18" i="35"/>
  <c r="K19" i="35"/>
  <c r="K17" i="35"/>
  <c r="K23" i="35"/>
  <c r="K24" i="35"/>
  <c r="K22" i="35"/>
  <c r="K20" i="35"/>
  <c r="K13" i="31"/>
  <c r="K9" i="31"/>
  <c r="K8" i="31"/>
  <c r="K6" i="31"/>
  <c r="K5" i="31"/>
  <c r="K4" i="31"/>
  <c r="K8" i="49"/>
  <c r="K4" i="49"/>
  <c r="J4" i="49"/>
  <c r="J6" i="49"/>
  <c r="J5" i="49"/>
  <c r="J8" i="49"/>
  <c r="J13" i="49"/>
  <c r="J9" i="49"/>
  <c r="J14" i="49"/>
  <c r="J11" i="49"/>
  <c r="J7" i="49"/>
  <c r="J18" i="49"/>
  <c r="J15" i="49"/>
  <c r="J16" i="49"/>
  <c r="J10" i="49"/>
  <c r="J12" i="49"/>
  <c r="J22" i="49"/>
  <c r="J24" i="49"/>
  <c r="J23" i="49"/>
  <c r="J19" i="49"/>
  <c r="J21" i="49"/>
  <c r="K15" i="43"/>
  <c r="K10" i="43"/>
  <c r="J8" i="43"/>
  <c r="J17" i="43"/>
  <c r="J4" i="43"/>
  <c r="J6" i="43"/>
  <c r="J5" i="43"/>
  <c r="J16" i="43"/>
  <c r="J10" i="43"/>
  <c r="J13" i="43"/>
  <c r="J14" i="43"/>
  <c r="J9" i="43"/>
  <c r="J15" i="43"/>
  <c r="J7" i="43"/>
  <c r="J12" i="43"/>
  <c r="J11" i="43"/>
  <c r="J20" i="43"/>
  <c r="J21" i="43"/>
  <c r="J22" i="43"/>
  <c r="J18" i="43"/>
  <c r="J19" i="43"/>
  <c r="K7" i="31"/>
  <c r="K11" i="31"/>
  <c r="K14" i="31"/>
  <c r="K16" i="31"/>
  <c r="K15" i="31"/>
  <c r="J4" i="31"/>
  <c r="J5" i="31"/>
  <c r="J6" i="31"/>
  <c r="J7" i="31"/>
  <c r="J11" i="31"/>
  <c r="J8" i="31"/>
  <c r="J9" i="31"/>
  <c r="J10" i="31"/>
  <c r="J12" i="31"/>
  <c r="J13" i="31"/>
  <c r="J17" i="31"/>
  <c r="J14" i="31"/>
  <c r="J16" i="31"/>
  <c r="J15" i="31"/>
  <c r="K8" i="51"/>
  <c r="K26" i="51"/>
  <c r="K17" i="51"/>
  <c r="K12" i="51"/>
  <c r="K10" i="51"/>
  <c r="K14" i="51"/>
  <c r="K13" i="51"/>
  <c r="K11" i="51"/>
  <c r="K19" i="51"/>
  <c r="K27" i="51"/>
  <c r="K18" i="51"/>
  <c r="K20" i="51"/>
  <c r="K15" i="51"/>
  <c r="K16" i="51"/>
  <c r="K29" i="51"/>
  <c r="J23" i="51"/>
  <c r="J24" i="51"/>
  <c r="J25" i="51"/>
  <c r="J22" i="51"/>
  <c r="J28" i="51"/>
  <c r="J21" i="51"/>
  <c r="J4" i="51"/>
  <c r="J6" i="51"/>
  <c r="J7" i="51"/>
  <c r="J5" i="51"/>
  <c r="J9" i="51"/>
  <c r="J8" i="51"/>
  <c r="J26" i="51"/>
  <c r="J17" i="51"/>
  <c r="J12" i="51"/>
  <c r="J10" i="51"/>
  <c r="J14" i="51"/>
  <c r="J13" i="51"/>
  <c r="J11" i="51"/>
  <c r="J19" i="51"/>
  <c r="J27" i="51"/>
  <c r="J18" i="51"/>
  <c r="J20" i="51"/>
  <c r="J15" i="51"/>
  <c r="J16" i="51"/>
  <c r="J29" i="51"/>
  <c r="K13" i="29"/>
  <c r="K4" i="29"/>
  <c r="K10" i="29"/>
  <c r="K5" i="29"/>
  <c r="K18" i="29"/>
</calcChain>
</file>

<file path=xl/sharedStrings.xml><?xml version="1.0" encoding="utf-8"?>
<sst xmlns="http://schemas.openxmlformats.org/spreadsheetml/2006/main" count="1038" uniqueCount="441">
  <si>
    <t>氏名</t>
    <rPh sb="0" eb="2">
      <t>シメイ</t>
    </rPh>
    <phoneticPr fontId="4"/>
  </si>
  <si>
    <t>チーム名</t>
    <rPh sb="3" eb="4">
      <t>メイ</t>
    </rPh>
    <phoneticPr fontId="4"/>
  </si>
  <si>
    <t>打席</t>
    <rPh sb="0" eb="2">
      <t>ダセキ</t>
    </rPh>
    <phoneticPr fontId="4"/>
  </si>
  <si>
    <t>打数</t>
    <rPh sb="0" eb="2">
      <t>ダスウ</t>
    </rPh>
    <phoneticPr fontId="4"/>
  </si>
  <si>
    <t>安打</t>
    <rPh sb="0" eb="2">
      <t>アンダ</t>
    </rPh>
    <phoneticPr fontId="4"/>
  </si>
  <si>
    <t>打点</t>
    <rPh sb="0" eb="2">
      <t>ダテン</t>
    </rPh>
    <phoneticPr fontId="4"/>
  </si>
  <si>
    <t>盗塁</t>
    <rPh sb="0" eb="2">
      <t>トウルイ</t>
    </rPh>
    <phoneticPr fontId="4"/>
  </si>
  <si>
    <t>本塁打</t>
    <rPh sb="0" eb="3">
      <t>ホンルイダ</t>
    </rPh>
    <phoneticPr fontId="4"/>
  </si>
  <si>
    <t>打率</t>
    <rPh sb="0" eb="2">
      <t>ダリツ</t>
    </rPh>
    <phoneticPr fontId="4"/>
  </si>
  <si>
    <t>出塁率</t>
    <rPh sb="0" eb="2">
      <t>シュツルイ</t>
    </rPh>
    <rPh sb="2" eb="3">
      <t>リツ</t>
    </rPh>
    <phoneticPr fontId="4"/>
  </si>
  <si>
    <t>Faith</t>
    <phoneticPr fontId="4"/>
  </si>
  <si>
    <t>松下</t>
    <rPh sb="0" eb="2">
      <t>マツシタ</t>
    </rPh>
    <phoneticPr fontId="4"/>
  </si>
  <si>
    <t>有田</t>
    <rPh sb="0" eb="2">
      <t>アリタ</t>
    </rPh>
    <phoneticPr fontId="4"/>
  </si>
  <si>
    <t>井上</t>
    <rPh sb="0" eb="2">
      <t>イノウエ</t>
    </rPh>
    <phoneticPr fontId="4"/>
  </si>
  <si>
    <t>中倉</t>
    <rPh sb="0" eb="2">
      <t>ナカクラ</t>
    </rPh>
    <phoneticPr fontId="4"/>
  </si>
  <si>
    <t>辻西</t>
    <rPh sb="0" eb="1">
      <t>ツジ</t>
    </rPh>
    <rPh sb="1" eb="2">
      <t>ニシ</t>
    </rPh>
    <phoneticPr fontId="4"/>
  </si>
  <si>
    <t>雨宮</t>
    <rPh sb="0" eb="2">
      <t>アメミヤ</t>
    </rPh>
    <phoneticPr fontId="4"/>
  </si>
  <si>
    <t>吉川</t>
    <rPh sb="0" eb="2">
      <t>キッカワ</t>
    </rPh>
    <phoneticPr fontId="4"/>
  </si>
  <si>
    <t>朝野</t>
    <rPh sb="0" eb="2">
      <t>アサノ</t>
    </rPh>
    <phoneticPr fontId="4"/>
  </si>
  <si>
    <t>前川</t>
    <rPh sb="0" eb="2">
      <t>マエカワ</t>
    </rPh>
    <phoneticPr fontId="4"/>
  </si>
  <si>
    <t>岩上</t>
    <rPh sb="0" eb="2">
      <t>イワガミ</t>
    </rPh>
    <phoneticPr fontId="4"/>
  </si>
  <si>
    <t>西口</t>
    <rPh sb="0" eb="2">
      <t>ニシグチ</t>
    </rPh>
    <phoneticPr fontId="4"/>
  </si>
  <si>
    <t>藤田</t>
    <rPh sb="0" eb="2">
      <t>フジタ</t>
    </rPh>
    <phoneticPr fontId="4"/>
  </si>
  <si>
    <t>藤原</t>
    <rPh sb="0" eb="2">
      <t>フジワラ</t>
    </rPh>
    <phoneticPr fontId="4"/>
  </si>
  <si>
    <t>濱田</t>
    <rPh sb="0" eb="2">
      <t>ハマダ</t>
    </rPh>
    <phoneticPr fontId="4"/>
  </si>
  <si>
    <t>坂本</t>
    <rPh sb="0" eb="2">
      <t>サカモト</t>
    </rPh>
    <phoneticPr fontId="4"/>
  </si>
  <si>
    <t>Big</t>
    <phoneticPr fontId="4"/>
  </si>
  <si>
    <t>山口（琢）</t>
    <rPh sb="0" eb="2">
      <t>ヤマグチ</t>
    </rPh>
    <rPh sb="3" eb="4">
      <t>タク</t>
    </rPh>
    <phoneticPr fontId="4"/>
  </si>
  <si>
    <t>山本（大）</t>
    <rPh sb="0" eb="2">
      <t>ヤマモト</t>
    </rPh>
    <rPh sb="3" eb="4">
      <t>ダイ</t>
    </rPh>
    <phoneticPr fontId="4"/>
  </si>
  <si>
    <t>森（哲）</t>
    <rPh sb="0" eb="1">
      <t>モリ</t>
    </rPh>
    <rPh sb="2" eb="3">
      <t>テツ</t>
    </rPh>
    <phoneticPr fontId="4"/>
  </si>
  <si>
    <t>森（憲）</t>
    <rPh sb="0" eb="1">
      <t>モリ</t>
    </rPh>
    <rPh sb="2" eb="3">
      <t>ケン</t>
    </rPh>
    <phoneticPr fontId="4"/>
  </si>
  <si>
    <t>林</t>
    <rPh sb="0" eb="1">
      <t>ハヤシ</t>
    </rPh>
    <phoneticPr fontId="4"/>
  </si>
  <si>
    <t>永井</t>
    <rPh sb="0" eb="2">
      <t>ナガイ</t>
    </rPh>
    <phoneticPr fontId="4"/>
  </si>
  <si>
    <t>山脇</t>
    <rPh sb="0" eb="2">
      <t>ヤマワキ</t>
    </rPh>
    <phoneticPr fontId="4"/>
  </si>
  <si>
    <t>脇坂</t>
    <rPh sb="0" eb="2">
      <t>ワキサカ</t>
    </rPh>
    <phoneticPr fontId="4"/>
  </si>
  <si>
    <t>田中（健）</t>
    <rPh sb="0" eb="2">
      <t>タナカ</t>
    </rPh>
    <rPh sb="3" eb="4">
      <t>ケン</t>
    </rPh>
    <phoneticPr fontId="4"/>
  </si>
  <si>
    <t>上田</t>
    <rPh sb="0" eb="2">
      <t>ウエダ</t>
    </rPh>
    <phoneticPr fontId="4"/>
  </si>
  <si>
    <t>夏川</t>
    <rPh sb="0" eb="2">
      <t>ナツカワ</t>
    </rPh>
    <phoneticPr fontId="4"/>
  </si>
  <si>
    <t>高階</t>
    <rPh sb="0" eb="2">
      <t>タカナシ</t>
    </rPh>
    <phoneticPr fontId="4"/>
  </si>
  <si>
    <t>寺澤</t>
    <rPh sb="0" eb="2">
      <t>テラサワ</t>
    </rPh>
    <phoneticPr fontId="4"/>
  </si>
  <si>
    <t>有馬</t>
    <rPh sb="0" eb="2">
      <t>アリマ</t>
    </rPh>
    <phoneticPr fontId="4"/>
  </si>
  <si>
    <t>Metal</t>
    <phoneticPr fontId="4"/>
  </si>
  <si>
    <t>高倉</t>
    <rPh sb="0" eb="2">
      <t>タカクラ</t>
    </rPh>
    <phoneticPr fontId="4"/>
  </si>
  <si>
    <t>南保</t>
    <rPh sb="0" eb="1">
      <t>ナン</t>
    </rPh>
    <rPh sb="1" eb="2">
      <t>ホ</t>
    </rPh>
    <phoneticPr fontId="4"/>
  </si>
  <si>
    <t>真崎（博）</t>
    <rPh sb="0" eb="2">
      <t>マサキ</t>
    </rPh>
    <rPh sb="3" eb="4">
      <t>ヒロシ</t>
    </rPh>
    <phoneticPr fontId="4"/>
  </si>
  <si>
    <t>松本</t>
    <rPh sb="0" eb="2">
      <t>マツモト</t>
    </rPh>
    <phoneticPr fontId="4"/>
  </si>
  <si>
    <t>原崎</t>
    <rPh sb="0" eb="2">
      <t>ハラサキ</t>
    </rPh>
    <phoneticPr fontId="4"/>
  </si>
  <si>
    <t>東</t>
    <rPh sb="0" eb="1">
      <t>ヒガシ</t>
    </rPh>
    <phoneticPr fontId="4"/>
  </si>
  <si>
    <t>古居（成）</t>
    <rPh sb="0" eb="1">
      <t>コ</t>
    </rPh>
    <rPh sb="1" eb="2">
      <t>イ</t>
    </rPh>
    <rPh sb="3" eb="4">
      <t>セイ</t>
    </rPh>
    <phoneticPr fontId="4"/>
  </si>
  <si>
    <t>浜田（雅）</t>
    <rPh sb="0" eb="2">
      <t>ハマダ</t>
    </rPh>
    <rPh sb="3" eb="4">
      <t>マサ</t>
    </rPh>
    <phoneticPr fontId="4"/>
  </si>
  <si>
    <t>廣森</t>
    <rPh sb="0" eb="2">
      <t>ヒロモリ</t>
    </rPh>
    <phoneticPr fontId="4"/>
  </si>
  <si>
    <t>藤井</t>
    <rPh sb="0" eb="2">
      <t>フジイ</t>
    </rPh>
    <phoneticPr fontId="4"/>
  </si>
  <si>
    <t>岩藤</t>
    <rPh sb="0" eb="2">
      <t>イワフジ</t>
    </rPh>
    <phoneticPr fontId="4"/>
  </si>
  <si>
    <t>橋本</t>
    <rPh sb="0" eb="2">
      <t>ハシモト</t>
    </rPh>
    <phoneticPr fontId="4"/>
  </si>
  <si>
    <t>古居（奨）</t>
    <rPh sb="0" eb="1">
      <t>コ</t>
    </rPh>
    <rPh sb="1" eb="2">
      <t>イ</t>
    </rPh>
    <rPh sb="3" eb="4">
      <t>ショウ</t>
    </rPh>
    <phoneticPr fontId="4"/>
  </si>
  <si>
    <t>佐藤</t>
    <rPh sb="0" eb="2">
      <t>サトウ</t>
    </rPh>
    <phoneticPr fontId="4"/>
  </si>
  <si>
    <t>太田</t>
    <rPh sb="0" eb="2">
      <t>オオタ</t>
    </rPh>
    <phoneticPr fontId="4"/>
  </si>
  <si>
    <t>辻（隼）</t>
    <rPh sb="0" eb="1">
      <t>ツジ</t>
    </rPh>
    <rPh sb="2" eb="3">
      <t>ハヤブサ</t>
    </rPh>
    <phoneticPr fontId="4"/>
  </si>
  <si>
    <t>PIRA</t>
    <phoneticPr fontId="4"/>
  </si>
  <si>
    <t>大内</t>
    <rPh sb="0" eb="2">
      <t>オオウチ</t>
    </rPh>
    <phoneticPr fontId="4"/>
  </si>
  <si>
    <t>池田</t>
    <rPh sb="0" eb="2">
      <t>イケダ</t>
    </rPh>
    <phoneticPr fontId="4"/>
  </si>
  <si>
    <t>山元</t>
    <rPh sb="0" eb="2">
      <t>ヤマモト</t>
    </rPh>
    <phoneticPr fontId="4"/>
  </si>
  <si>
    <t>辻（一眞）</t>
    <rPh sb="0" eb="1">
      <t>ツジ</t>
    </rPh>
    <rPh sb="2" eb="4">
      <t>イチシン</t>
    </rPh>
    <phoneticPr fontId="4"/>
  </si>
  <si>
    <t>久保</t>
    <rPh sb="0" eb="2">
      <t>クボ</t>
    </rPh>
    <phoneticPr fontId="4"/>
  </si>
  <si>
    <t>岡野</t>
    <rPh sb="0" eb="2">
      <t>オカノ</t>
    </rPh>
    <phoneticPr fontId="4"/>
  </si>
  <si>
    <t>石田</t>
    <rPh sb="0" eb="2">
      <t>イシダ</t>
    </rPh>
    <phoneticPr fontId="4"/>
  </si>
  <si>
    <t>光</t>
    <rPh sb="0" eb="1">
      <t>ヒカリ</t>
    </rPh>
    <phoneticPr fontId="4"/>
  </si>
  <si>
    <t>長谷川</t>
    <rPh sb="0" eb="3">
      <t>ハセガワ</t>
    </rPh>
    <phoneticPr fontId="4"/>
  </si>
  <si>
    <t>山崎</t>
    <rPh sb="0" eb="2">
      <t>ヤマザキ</t>
    </rPh>
    <phoneticPr fontId="4"/>
  </si>
  <si>
    <t>REB</t>
    <phoneticPr fontId="4"/>
  </si>
  <si>
    <t>山尾</t>
    <rPh sb="0" eb="2">
      <t>ヤマオ</t>
    </rPh>
    <phoneticPr fontId="4"/>
  </si>
  <si>
    <t>氏川</t>
    <rPh sb="0" eb="1">
      <t>ウジ</t>
    </rPh>
    <rPh sb="1" eb="2">
      <t>カワ</t>
    </rPh>
    <phoneticPr fontId="4"/>
  </si>
  <si>
    <t>松井</t>
    <rPh sb="0" eb="2">
      <t>マツイ</t>
    </rPh>
    <phoneticPr fontId="4"/>
  </si>
  <si>
    <t>田島</t>
    <rPh sb="0" eb="2">
      <t>タジマ</t>
    </rPh>
    <phoneticPr fontId="4"/>
  </si>
  <si>
    <t>田尻</t>
    <rPh sb="0" eb="2">
      <t>タジリ</t>
    </rPh>
    <phoneticPr fontId="4"/>
  </si>
  <si>
    <t>茨田</t>
    <rPh sb="0" eb="2">
      <t>マッタ</t>
    </rPh>
    <phoneticPr fontId="4"/>
  </si>
  <si>
    <t>神田</t>
    <rPh sb="0" eb="2">
      <t>カンダ</t>
    </rPh>
    <phoneticPr fontId="4"/>
  </si>
  <si>
    <t>酒井</t>
    <rPh sb="0" eb="2">
      <t>サカイ</t>
    </rPh>
    <phoneticPr fontId="4"/>
  </si>
  <si>
    <t>中西</t>
    <rPh sb="0" eb="2">
      <t>ナカニシ</t>
    </rPh>
    <phoneticPr fontId="4"/>
  </si>
  <si>
    <t>曽谷</t>
    <rPh sb="0" eb="2">
      <t>ソタニ</t>
    </rPh>
    <phoneticPr fontId="4"/>
  </si>
  <si>
    <t>Red's</t>
    <phoneticPr fontId="4"/>
  </si>
  <si>
    <t>篠原</t>
    <rPh sb="0" eb="2">
      <t>シノハラ</t>
    </rPh>
    <phoneticPr fontId="4"/>
  </si>
  <si>
    <t>津山</t>
    <rPh sb="0" eb="2">
      <t>ツヤマ</t>
    </rPh>
    <phoneticPr fontId="4"/>
  </si>
  <si>
    <t>Samu</t>
    <phoneticPr fontId="4"/>
  </si>
  <si>
    <t>山本（拓）</t>
    <rPh sb="0" eb="1">
      <t>ヤマ</t>
    </rPh>
    <rPh sb="1" eb="2">
      <t>モト</t>
    </rPh>
    <rPh sb="3" eb="4">
      <t>タク</t>
    </rPh>
    <phoneticPr fontId="4"/>
  </si>
  <si>
    <t>木村</t>
    <rPh sb="0" eb="2">
      <t>キムラ</t>
    </rPh>
    <phoneticPr fontId="4"/>
  </si>
  <si>
    <t>田谷</t>
    <rPh sb="0" eb="2">
      <t>タヤ</t>
    </rPh>
    <phoneticPr fontId="4"/>
  </si>
  <si>
    <t>森田</t>
    <rPh sb="0" eb="2">
      <t>モリタ</t>
    </rPh>
    <phoneticPr fontId="4"/>
  </si>
  <si>
    <t>田中（達）</t>
    <rPh sb="0" eb="2">
      <t>タナカ</t>
    </rPh>
    <rPh sb="3" eb="4">
      <t>タツ</t>
    </rPh>
    <phoneticPr fontId="4"/>
  </si>
  <si>
    <t>岡崎</t>
    <rPh sb="0" eb="2">
      <t>オカザキ</t>
    </rPh>
    <phoneticPr fontId="4"/>
  </si>
  <si>
    <t>神代</t>
    <rPh sb="0" eb="2">
      <t>ジンダイ</t>
    </rPh>
    <phoneticPr fontId="4"/>
  </si>
  <si>
    <t>澤田</t>
    <rPh sb="0" eb="2">
      <t>サワダ</t>
    </rPh>
    <phoneticPr fontId="4"/>
  </si>
  <si>
    <t>西山</t>
    <rPh sb="0" eb="2">
      <t>ニシヤマ</t>
    </rPh>
    <phoneticPr fontId="4"/>
  </si>
  <si>
    <t>中川</t>
    <rPh sb="0" eb="2">
      <t>ナカガワ</t>
    </rPh>
    <phoneticPr fontId="4"/>
  </si>
  <si>
    <t>西川</t>
    <rPh sb="0" eb="2">
      <t>ニシカワ</t>
    </rPh>
    <phoneticPr fontId="4"/>
  </si>
  <si>
    <t>神林</t>
    <rPh sb="0" eb="2">
      <t>カンバヤシ</t>
    </rPh>
    <phoneticPr fontId="4"/>
  </si>
  <si>
    <t>THKB</t>
    <phoneticPr fontId="4"/>
  </si>
  <si>
    <t>芝田</t>
    <rPh sb="0" eb="2">
      <t>シバタ</t>
    </rPh>
    <phoneticPr fontId="4"/>
  </si>
  <si>
    <t>東尾</t>
    <rPh sb="0" eb="2">
      <t>ヒガシオ</t>
    </rPh>
    <phoneticPr fontId="4"/>
  </si>
  <si>
    <t>小笠原</t>
    <rPh sb="0" eb="3">
      <t>オガサワラ</t>
    </rPh>
    <phoneticPr fontId="4"/>
  </si>
  <si>
    <t>才納</t>
    <rPh sb="0" eb="1">
      <t>サイ</t>
    </rPh>
    <rPh sb="1" eb="2">
      <t>ノウ</t>
    </rPh>
    <phoneticPr fontId="4"/>
  </si>
  <si>
    <t>亦木</t>
    <rPh sb="0" eb="1">
      <t>マタ</t>
    </rPh>
    <rPh sb="1" eb="2">
      <t>キ</t>
    </rPh>
    <phoneticPr fontId="4"/>
  </si>
  <si>
    <t>鷲尾</t>
    <rPh sb="0" eb="2">
      <t>ワシオ</t>
    </rPh>
    <phoneticPr fontId="4"/>
  </si>
  <si>
    <t>深海</t>
    <rPh sb="0" eb="2">
      <t>シンカイ</t>
    </rPh>
    <phoneticPr fontId="4"/>
  </si>
  <si>
    <t>村上</t>
    <rPh sb="0" eb="2">
      <t>ムラカミ</t>
    </rPh>
    <phoneticPr fontId="4"/>
  </si>
  <si>
    <t>松岡</t>
    <rPh sb="0" eb="2">
      <t>マツオカ</t>
    </rPh>
    <phoneticPr fontId="4"/>
  </si>
  <si>
    <t>東條</t>
    <rPh sb="0" eb="2">
      <t>トウジョウ</t>
    </rPh>
    <phoneticPr fontId="4"/>
  </si>
  <si>
    <t>北浦</t>
    <rPh sb="0" eb="2">
      <t>キタウラ</t>
    </rPh>
    <phoneticPr fontId="4"/>
  </si>
  <si>
    <t>藤崎</t>
    <rPh sb="0" eb="2">
      <t>フジサキ</t>
    </rPh>
    <phoneticPr fontId="4"/>
  </si>
  <si>
    <t>刑部</t>
    <rPh sb="0" eb="2">
      <t>ギョウブ</t>
    </rPh>
    <phoneticPr fontId="4"/>
  </si>
  <si>
    <t>アスレ</t>
    <phoneticPr fontId="4"/>
  </si>
  <si>
    <t>玉野</t>
    <rPh sb="0" eb="2">
      <t>タマノ</t>
    </rPh>
    <phoneticPr fontId="4"/>
  </si>
  <si>
    <t>夏目</t>
    <rPh sb="0" eb="2">
      <t>ナツメ</t>
    </rPh>
    <phoneticPr fontId="4"/>
  </si>
  <si>
    <t>田中（一）</t>
    <rPh sb="0" eb="2">
      <t>タナカ</t>
    </rPh>
    <rPh sb="3" eb="4">
      <t>イチ</t>
    </rPh>
    <phoneticPr fontId="4"/>
  </si>
  <si>
    <t>北畠</t>
    <rPh sb="0" eb="2">
      <t>キタバタケ</t>
    </rPh>
    <phoneticPr fontId="4"/>
  </si>
  <si>
    <t>奥野</t>
    <rPh sb="0" eb="2">
      <t>オクノ</t>
    </rPh>
    <phoneticPr fontId="4"/>
  </si>
  <si>
    <t>豊田</t>
    <rPh sb="0" eb="2">
      <t>トヨダ</t>
    </rPh>
    <phoneticPr fontId="4"/>
  </si>
  <si>
    <t>魚住</t>
    <rPh sb="0" eb="2">
      <t>ウオズミ</t>
    </rPh>
    <phoneticPr fontId="4"/>
  </si>
  <si>
    <t>高嶋（忠）</t>
    <rPh sb="0" eb="2">
      <t>タカシマ</t>
    </rPh>
    <rPh sb="3" eb="4">
      <t>チュウ</t>
    </rPh>
    <phoneticPr fontId="4"/>
  </si>
  <si>
    <t>宮田</t>
    <rPh sb="0" eb="2">
      <t>ミヤタ</t>
    </rPh>
    <phoneticPr fontId="4"/>
  </si>
  <si>
    <t>比屋根</t>
    <rPh sb="0" eb="3">
      <t>ヒヤネ</t>
    </rPh>
    <phoneticPr fontId="4"/>
  </si>
  <si>
    <t>大トヨ</t>
    <rPh sb="0" eb="1">
      <t>オオ</t>
    </rPh>
    <phoneticPr fontId="4"/>
  </si>
  <si>
    <t>金崎</t>
    <rPh sb="0" eb="2">
      <t>カナザキ</t>
    </rPh>
    <phoneticPr fontId="4"/>
  </si>
  <si>
    <t>井尾</t>
    <rPh sb="0" eb="2">
      <t>イオ</t>
    </rPh>
    <phoneticPr fontId="4"/>
  </si>
  <si>
    <t>稲垣</t>
    <rPh sb="0" eb="2">
      <t>イナガキ</t>
    </rPh>
    <phoneticPr fontId="4"/>
  </si>
  <si>
    <t>前田</t>
    <rPh sb="0" eb="2">
      <t>マエダ</t>
    </rPh>
    <phoneticPr fontId="4"/>
  </si>
  <si>
    <t>小玉</t>
    <rPh sb="0" eb="2">
      <t>コダマ</t>
    </rPh>
    <phoneticPr fontId="4"/>
  </si>
  <si>
    <t>岡田</t>
    <rPh sb="0" eb="2">
      <t>オカダ</t>
    </rPh>
    <phoneticPr fontId="4"/>
  </si>
  <si>
    <t>服部</t>
    <rPh sb="0" eb="2">
      <t>ハットリ</t>
    </rPh>
    <phoneticPr fontId="4"/>
  </si>
  <si>
    <t>新熊</t>
    <rPh sb="0" eb="1">
      <t>シン</t>
    </rPh>
    <rPh sb="1" eb="2">
      <t>クマ</t>
    </rPh>
    <phoneticPr fontId="4"/>
  </si>
  <si>
    <t>園田</t>
    <rPh sb="0" eb="2">
      <t>ソノダ</t>
    </rPh>
    <phoneticPr fontId="4"/>
  </si>
  <si>
    <t>西村</t>
    <rPh sb="0" eb="2">
      <t>ニシムラ</t>
    </rPh>
    <phoneticPr fontId="4"/>
  </si>
  <si>
    <t>オリオ</t>
    <phoneticPr fontId="4"/>
  </si>
  <si>
    <t>森本</t>
    <rPh sb="0" eb="2">
      <t>モリモト</t>
    </rPh>
    <phoneticPr fontId="4"/>
  </si>
  <si>
    <t>中野（裕）</t>
    <rPh sb="0" eb="2">
      <t>ナカノ</t>
    </rPh>
    <rPh sb="3" eb="4">
      <t>ユウ</t>
    </rPh>
    <phoneticPr fontId="4"/>
  </si>
  <si>
    <t>森</t>
    <rPh sb="0" eb="1">
      <t>モリ</t>
    </rPh>
    <phoneticPr fontId="4"/>
  </si>
  <si>
    <t>伊地知</t>
    <rPh sb="0" eb="3">
      <t>イヂチ</t>
    </rPh>
    <phoneticPr fontId="4"/>
  </si>
  <si>
    <t>西川（心）</t>
    <rPh sb="0" eb="2">
      <t>ニシカワ</t>
    </rPh>
    <rPh sb="3" eb="4">
      <t>ココロ</t>
    </rPh>
    <phoneticPr fontId="4"/>
  </si>
  <si>
    <t>藤原（智）</t>
    <rPh sb="0" eb="2">
      <t>フジワラ</t>
    </rPh>
    <rPh sb="3" eb="4">
      <t>トモ</t>
    </rPh>
    <phoneticPr fontId="4"/>
  </si>
  <si>
    <t>三牧</t>
    <rPh sb="0" eb="1">
      <t>ミ</t>
    </rPh>
    <rPh sb="1" eb="2">
      <t>マキ</t>
    </rPh>
    <phoneticPr fontId="4"/>
  </si>
  <si>
    <t>西川（千）</t>
    <rPh sb="0" eb="2">
      <t>ニシカワ</t>
    </rPh>
    <rPh sb="3" eb="4">
      <t>セン</t>
    </rPh>
    <phoneticPr fontId="4"/>
  </si>
  <si>
    <t>鎌田</t>
    <rPh sb="0" eb="2">
      <t>カマダ</t>
    </rPh>
    <phoneticPr fontId="4"/>
  </si>
  <si>
    <t>関</t>
    <rPh sb="0" eb="1">
      <t>セキ</t>
    </rPh>
    <phoneticPr fontId="4"/>
  </si>
  <si>
    <t>白數</t>
    <rPh sb="0" eb="2">
      <t>シラス</t>
    </rPh>
    <phoneticPr fontId="4"/>
  </si>
  <si>
    <t>スカイ</t>
    <phoneticPr fontId="4"/>
  </si>
  <si>
    <t>大久保</t>
    <rPh sb="0" eb="3">
      <t>オオクボ</t>
    </rPh>
    <phoneticPr fontId="4"/>
  </si>
  <si>
    <t>河原</t>
    <rPh sb="0" eb="2">
      <t>カワハラ</t>
    </rPh>
    <phoneticPr fontId="4"/>
  </si>
  <si>
    <t>山本（二）</t>
    <rPh sb="0" eb="2">
      <t>ヤマモト</t>
    </rPh>
    <rPh sb="3" eb="4">
      <t>ニ</t>
    </rPh>
    <phoneticPr fontId="4"/>
  </si>
  <si>
    <t>田中（友）</t>
    <rPh sb="0" eb="2">
      <t>タナカ</t>
    </rPh>
    <rPh sb="3" eb="4">
      <t>トモ</t>
    </rPh>
    <phoneticPr fontId="4"/>
  </si>
  <si>
    <t>辻本</t>
    <rPh sb="0" eb="2">
      <t>ツジモト</t>
    </rPh>
    <phoneticPr fontId="4"/>
  </si>
  <si>
    <t>菊池</t>
    <rPh sb="0" eb="2">
      <t>キクチ</t>
    </rPh>
    <phoneticPr fontId="4"/>
  </si>
  <si>
    <t>和田</t>
    <rPh sb="0" eb="2">
      <t>ワダ</t>
    </rPh>
    <phoneticPr fontId="4"/>
  </si>
  <si>
    <t>池之内</t>
    <rPh sb="0" eb="1">
      <t>イケ</t>
    </rPh>
    <rPh sb="1" eb="2">
      <t>ノ</t>
    </rPh>
    <rPh sb="2" eb="3">
      <t>ウチ</t>
    </rPh>
    <phoneticPr fontId="4"/>
  </si>
  <si>
    <t>住之江</t>
    <rPh sb="0" eb="3">
      <t>ス</t>
    </rPh>
    <phoneticPr fontId="4"/>
  </si>
  <si>
    <t>今西</t>
    <rPh sb="0" eb="2">
      <t>イマニシ</t>
    </rPh>
    <phoneticPr fontId="4"/>
  </si>
  <si>
    <t>山本（星）</t>
    <rPh sb="0" eb="1">
      <t>ヤマ</t>
    </rPh>
    <rPh sb="1" eb="2">
      <t>モト</t>
    </rPh>
    <rPh sb="3" eb="4">
      <t>ホシ</t>
    </rPh>
    <phoneticPr fontId="4"/>
  </si>
  <si>
    <t>築田</t>
    <rPh sb="0" eb="1">
      <t>チク</t>
    </rPh>
    <rPh sb="1" eb="2">
      <t>タ</t>
    </rPh>
    <phoneticPr fontId="4"/>
  </si>
  <si>
    <t>桑畑</t>
    <rPh sb="0" eb="2">
      <t>クワハタ</t>
    </rPh>
    <phoneticPr fontId="4"/>
  </si>
  <si>
    <t>日裏</t>
    <rPh sb="0" eb="2">
      <t>ヒウラ</t>
    </rPh>
    <phoneticPr fontId="4"/>
  </si>
  <si>
    <t>西岡</t>
    <rPh sb="0" eb="2">
      <t>ニシオカ</t>
    </rPh>
    <phoneticPr fontId="4"/>
  </si>
  <si>
    <t>古川（健）</t>
    <rPh sb="0" eb="2">
      <t>フルカワ</t>
    </rPh>
    <rPh sb="3" eb="4">
      <t>ケン</t>
    </rPh>
    <phoneticPr fontId="4"/>
  </si>
  <si>
    <t>石川（良）</t>
    <rPh sb="0" eb="2">
      <t>イシカワ</t>
    </rPh>
    <rPh sb="3" eb="4">
      <t>リョウ</t>
    </rPh>
    <phoneticPr fontId="4"/>
  </si>
  <si>
    <t>北川</t>
    <rPh sb="0" eb="2">
      <t>キタガワ</t>
    </rPh>
    <phoneticPr fontId="4"/>
  </si>
  <si>
    <t>北脇（英）</t>
    <rPh sb="0" eb="1">
      <t>キタ</t>
    </rPh>
    <rPh sb="1" eb="2">
      <t>ワキ</t>
    </rPh>
    <rPh sb="3" eb="4">
      <t>エイ</t>
    </rPh>
    <phoneticPr fontId="4"/>
  </si>
  <si>
    <t>谷</t>
    <rPh sb="0" eb="1">
      <t>タニ</t>
    </rPh>
    <phoneticPr fontId="4"/>
  </si>
  <si>
    <t>タイヨ</t>
    <phoneticPr fontId="4"/>
  </si>
  <si>
    <t>杉谷</t>
    <rPh sb="0" eb="2">
      <t>スギタニ</t>
    </rPh>
    <phoneticPr fontId="4"/>
  </si>
  <si>
    <t>垰</t>
    <rPh sb="0" eb="1">
      <t>タオ</t>
    </rPh>
    <phoneticPr fontId="4"/>
  </si>
  <si>
    <t>二村</t>
    <rPh sb="0" eb="1">
      <t>ニ</t>
    </rPh>
    <rPh sb="1" eb="2">
      <t>ムラ</t>
    </rPh>
    <phoneticPr fontId="4"/>
  </si>
  <si>
    <t>有末（大）</t>
    <rPh sb="0" eb="2">
      <t>ア</t>
    </rPh>
    <rPh sb="3" eb="4">
      <t>ダイ</t>
    </rPh>
    <phoneticPr fontId="4"/>
  </si>
  <si>
    <t>有末（博）</t>
    <rPh sb="0" eb="2">
      <t>ア</t>
    </rPh>
    <rPh sb="3" eb="4">
      <t>ヒロシ</t>
    </rPh>
    <phoneticPr fontId="4"/>
  </si>
  <si>
    <t>須藤</t>
    <rPh sb="0" eb="2">
      <t>スドウ</t>
    </rPh>
    <phoneticPr fontId="4"/>
  </si>
  <si>
    <t>森（翼）</t>
    <rPh sb="0" eb="1">
      <t>モリ</t>
    </rPh>
    <rPh sb="2" eb="3">
      <t>ツバサ</t>
    </rPh>
    <phoneticPr fontId="4"/>
  </si>
  <si>
    <t>住岡</t>
    <rPh sb="0" eb="2">
      <t>スミオカ</t>
    </rPh>
    <phoneticPr fontId="4"/>
  </si>
  <si>
    <t>赤井</t>
    <rPh sb="0" eb="2">
      <t>アカイ</t>
    </rPh>
    <phoneticPr fontId="4"/>
  </si>
  <si>
    <t>大岩</t>
    <rPh sb="0" eb="2">
      <t>オオイワ</t>
    </rPh>
    <phoneticPr fontId="4"/>
  </si>
  <si>
    <t>榎本</t>
    <rPh sb="0" eb="2">
      <t>エノモト</t>
    </rPh>
    <phoneticPr fontId="4"/>
  </si>
  <si>
    <t>青木</t>
    <rPh sb="0" eb="2">
      <t>アオキ</t>
    </rPh>
    <phoneticPr fontId="4"/>
  </si>
  <si>
    <t>尾崎（亮）</t>
    <rPh sb="0" eb="2">
      <t>オザキ</t>
    </rPh>
    <rPh sb="3" eb="4">
      <t>リョウ</t>
    </rPh>
    <phoneticPr fontId="4"/>
  </si>
  <si>
    <t>竹内</t>
    <rPh sb="0" eb="2">
      <t>タケウチ</t>
    </rPh>
    <phoneticPr fontId="4"/>
  </si>
  <si>
    <t>大垣</t>
    <rPh sb="0" eb="2">
      <t>オオガキ</t>
    </rPh>
    <phoneticPr fontId="4"/>
  </si>
  <si>
    <t>池部</t>
    <rPh sb="0" eb="2">
      <t>イケベ</t>
    </rPh>
    <phoneticPr fontId="4"/>
  </si>
  <si>
    <t>新大阪</t>
    <rPh sb="0" eb="3">
      <t>ト</t>
    </rPh>
    <phoneticPr fontId="4"/>
  </si>
  <si>
    <t>山下</t>
    <rPh sb="0" eb="1">
      <t>ヤマ</t>
    </rPh>
    <rPh sb="1" eb="2">
      <t>シタ</t>
    </rPh>
    <phoneticPr fontId="4"/>
  </si>
  <si>
    <t>新井</t>
    <rPh sb="0" eb="2">
      <t>アライ</t>
    </rPh>
    <phoneticPr fontId="4"/>
  </si>
  <si>
    <t>大迫</t>
    <rPh sb="0" eb="2">
      <t>オオサコ</t>
    </rPh>
    <phoneticPr fontId="4"/>
  </si>
  <si>
    <t>西山（巧）</t>
    <rPh sb="0" eb="2">
      <t>ニシヤマ</t>
    </rPh>
    <rPh sb="3" eb="4">
      <t>タク</t>
    </rPh>
    <phoneticPr fontId="4"/>
  </si>
  <si>
    <t>斉藤（充）</t>
    <rPh sb="0" eb="2">
      <t>サイトウ</t>
    </rPh>
    <rPh sb="3" eb="4">
      <t>ミツル</t>
    </rPh>
    <phoneticPr fontId="4"/>
  </si>
  <si>
    <t>木下（達）</t>
    <rPh sb="0" eb="2">
      <t>キノシタ</t>
    </rPh>
    <rPh sb="3" eb="4">
      <t>タツ</t>
    </rPh>
    <phoneticPr fontId="4"/>
  </si>
  <si>
    <t>西山（利）</t>
    <rPh sb="0" eb="2">
      <t>ニシヤマ</t>
    </rPh>
    <rPh sb="3" eb="4">
      <t>トシ</t>
    </rPh>
    <phoneticPr fontId="4"/>
  </si>
  <si>
    <t>上田（律）</t>
    <rPh sb="0" eb="2">
      <t>ウエダ</t>
    </rPh>
    <rPh sb="3" eb="4">
      <t>リツ</t>
    </rPh>
    <phoneticPr fontId="4"/>
  </si>
  <si>
    <t>堀井（瑞）</t>
    <rPh sb="0" eb="2">
      <t>ホリイ</t>
    </rPh>
    <rPh sb="3" eb="4">
      <t>ズイ</t>
    </rPh>
    <phoneticPr fontId="4"/>
  </si>
  <si>
    <t>畠山</t>
    <rPh sb="0" eb="2">
      <t>ハタヤマ</t>
    </rPh>
    <phoneticPr fontId="4"/>
  </si>
  <si>
    <t>藤田（悠）</t>
    <rPh sb="0" eb="2">
      <t>フジタ</t>
    </rPh>
    <rPh sb="3" eb="4">
      <t>ユウ</t>
    </rPh>
    <phoneticPr fontId="4"/>
  </si>
  <si>
    <t>照屋</t>
    <rPh sb="0" eb="2">
      <t>テルヤ</t>
    </rPh>
    <phoneticPr fontId="4"/>
  </si>
  <si>
    <t>堀井（裕）</t>
    <rPh sb="0" eb="2">
      <t>ホリイ</t>
    </rPh>
    <rPh sb="3" eb="4">
      <t>ユウ</t>
    </rPh>
    <phoneticPr fontId="4"/>
  </si>
  <si>
    <t>讃井</t>
    <rPh sb="0" eb="2">
      <t>サヌイ</t>
    </rPh>
    <phoneticPr fontId="4"/>
  </si>
  <si>
    <t>パラダ</t>
    <phoneticPr fontId="4"/>
  </si>
  <si>
    <t>大濱</t>
    <rPh sb="0" eb="2">
      <t>オオハマ</t>
    </rPh>
    <phoneticPr fontId="4"/>
  </si>
  <si>
    <t>傳</t>
    <rPh sb="0" eb="1">
      <t>デン</t>
    </rPh>
    <phoneticPr fontId="4"/>
  </si>
  <si>
    <t>松野（優）</t>
    <rPh sb="0" eb="2">
      <t>マツノ</t>
    </rPh>
    <rPh sb="3" eb="4">
      <t>ユウ</t>
    </rPh>
    <phoneticPr fontId="4"/>
  </si>
  <si>
    <t>桐畑</t>
    <rPh sb="0" eb="1">
      <t>キリ</t>
    </rPh>
    <rPh sb="1" eb="2">
      <t>ハタ</t>
    </rPh>
    <phoneticPr fontId="4"/>
  </si>
  <si>
    <t>藤岡</t>
    <rPh sb="0" eb="2">
      <t>フジオカ</t>
    </rPh>
    <phoneticPr fontId="4"/>
  </si>
  <si>
    <t>川本</t>
    <rPh sb="0" eb="2">
      <t>カワモト</t>
    </rPh>
    <phoneticPr fontId="4"/>
  </si>
  <si>
    <t>ファル</t>
    <phoneticPr fontId="4"/>
  </si>
  <si>
    <t>森月</t>
    <rPh sb="0" eb="1">
      <t>モリ</t>
    </rPh>
    <rPh sb="1" eb="2">
      <t>ツキ</t>
    </rPh>
    <phoneticPr fontId="4"/>
  </si>
  <si>
    <t>河内</t>
    <rPh sb="0" eb="2">
      <t>カワチ</t>
    </rPh>
    <phoneticPr fontId="4"/>
  </si>
  <si>
    <t>伊藤（譲）</t>
    <rPh sb="0" eb="2">
      <t>イトウ</t>
    </rPh>
    <rPh sb="3" eb="4">
      <t>ジョウ</t>
    </rPh>
    <phoneticPr fontId="4"/>
  </si>
  <si>
    <t>木佐貫（晋）</t>
    <rPh sb="0" eb="3">
      <t>キサヌキ</t>
    </rPh>
    <rPh sb="4" eb="5">
      <t>シン</t>
    </rPh>
    <phoneticPr fontId="4"/>
  </si>
  <si>
    <t>冨士原</t>
    <rPh sb="0" eb="2">
      <t>フジ</t>
    </rPh>
    <rPh sb="2" eb="3">
      <t>ハラ</t>
    </rPh>
    <phoneticPr fontId="4"/>
  </si>
  <si>
    <t>入江</t>
    <rPh sb="0" eb="2">
      <t>イリエ</t>
    </rPh>
    <phoneticPr fontId="4"/>
  </si>
  <si>
    <t>川村</t>
    <rPh sb="0" eb="2">
      <t>カワムラ</t>
    </rPh>
    <phoneticPr fontId="4"/>
  </si>
  <si>
    <t>平野</t>
    <rPh sb="0" eb="2">
      <t>ヒラノ</t>
    </rPh>
    <phoneticPr fontId="4"/>
  </si>
  <si>
    <t>樋口</t>
    <rPh sb="0" eb="2">
      <t>ヒグチ</t>
    </rPh>
    <phoneticPr fontId="4"/>
  </si>
  <si>
    <t>山野井</t>
    <rPh sb="0" eb="3">
      <t>ヤマノイ</t>
    </rPh>
    <phoneticPr fontId="4"/>
  </si>
  <si>
    <t>田中（裕）</t>
    <rPh sb="0" eb="2">
      <t>タナカ</t>
    </rPh>
    <rPh sb="3" eb="4">
      <t>ユウ</t>
    </rPh>
    <phoneticPr fontId="4"/>
  </si>
  <si>
    <t>長重</t>
    <rPh sb="0" eb="1">
      <t>ナガ</t>
    </rPh>
    <rPh sb="1" eb="2">
      <t>シゲ</t>
    </rPh>
    <phoneticPr fontId="4"/>
  </si>
  <si>
    <t>末松</t>
    <rPh sb="0" eb="2">
      <t>スエマツ</t>
    </rPh>
    <phoneticPr fontId="4"/>
  </si>
  <si>
    <t>舛田</t>
    <rPh sb="0" eb="2">
      <t>マスダ</t>
    </rPh>
    <phoneticPr fontId="4"/>
  </si>
  <si>
    <t>池本</t>
    <rPh sb="0" eb="2">
      <t>イケモト</t>
    </rPh>
    <phoneticPr fontId="4"/>
  </si>
  <si>
    <t>杉本</t>
    <rPh sb="0" eb="2">
      <t>スギモト</t>
    </rPh>
    <phoneticPr fontId="4"/>
  </si>
  <si>
    <t>松本（淳）</t>
    <rPh sb="0" eb="2">
      <t>マツモト</t>
    </rPh>
    <rPh sb="3" eb="4">
      <t>ジュン</t>
    </rPh>
    <phoneticPr fontId="4"/>
  </si>
  <si>
    <t>川島</t>
    <rPh sb="0" eb="2">
      <t>カワシマ</t>
    </rPh>
    <phoneticPr fontId="4"/>
  </si>
  <si>
    <t>黒岩</t>
    <rPh sb="0" eb="2">
      <t>クロイワ</t>
    </rPh>
    <phoneticPr fontId="3"/>
  </si>
  <si>
    <t>長瀬（明）</t>
    <rPh sb="0" eb="2">
      <t>ナガセ</t>
    </rPh>
    <rPh sb="3" eb="4">
      <t>アキラ</t>
    </rPh>
    <phoneticPr fontId="4"/>
  </si>
  <si>
    <t>泉（翔）</t>
    <rPh sb="0" eb="1">
      <t>イズミ</t>
    </rPh>
    <rPh sb="2" eb="3">
      <t>ショウ</t>
    </rPh>
    <phoneticPr fontId="4"/>
  </si>
  <si>
    <t>藤江</t>
    <rPh sb="0" eb="2">
      <t>フジエ</t>
    </rPh>
    <phoneticPr fontId="3"/>
  </si>
  <si>
    <t>木村（周）</t>
    <rPh sb="0" eb="2">
      <t>キムラ</t>
    </rPh>
    <rPh sb="3" eb="4">
      <t>シュウ</t>
    </rPh>
    <phoneticPr fontId="4"/>
  </si>
  <si>
    <t>三好</t>
    <rPh sb="0" eb="2">
      <t>ミヨシ</t>
    </rPh>
    <phoneticPr fontId="3"/>
  </si>
  <si>
    <t>坂井</t>
    <rPh sb="0" eb="2">
      <t>サカイ</t>
    </rPh>
    <phoneticPr fontId="3"/>
  </si>
  <si>
    <t>阪上</t>
    <rPh sb="0" eb="2">
      <t>サカガミ</t>
    </rPh>
    <phoneticPr fontId="3"/>
  </si>
  <si>
    <t>幡上</t>
    <rPh sb="0" eb="2">
      <t>ハタガミ</t>
    </rPh>
    <phoneticPr fontId="4"/>
  </si>
  <si>
    <t>山下</t>
    <rPh sb="0" eb="2">
      <t>ヤマシタ</t>
    </rPh>
    <phoneticPr fontId="3"/>
  </si>
  <si>
    <t>戸川</t>
    <rPh sb="0" eb="2">
      <t>トガワ</t>
    </rPh>
    <phoneticPr fontId="4"/>
  </si>
  <si>
    <t>柚留木</t>
  </si>
  <si>
    <t>原田</t>
    <rPh sb="0" eb="2">
      <t>ハラダ</t>
    </rPh>
    <phoneticPr fontId="3"/>
  </si>
  <si>
    <t>大東</t>
    <rPh sb="0" eb="2">
      <t>オオヒガシ</t>
    </rPh>
    <phoneticPr fontId="4"/>
  </si>
  <si>
    <t>田中（陸）</t>
    <rPh sb="0" eb="2">
      <t>タナカ</t>
    </rPh>
    <rPh sb="3" eb="4">
      <t>リク</t>
    </rPh>
    <phoneticPr fontId="3"/>
  </si>
  <si>
    <t>大重</t>
    <rPh sb="0" eb="2">
      <t>オオシゲ</t>
    </rPh>
    <phoneticPr fontId="3"/>
  </si>
  <si>
    <t>松山</t>
    <rPh sb="0" eb="2">
      <t>マツヤマ</t>
    </rPh>
    <phoneticPr fontId="3"/>
  </si>
  <si>
    <t>矢内</t>
    <rPh sb="0" eb="2">
      <t>ヤナイ</t>
    </rPh>
    <phoneticPr fontId="3"/>
  </si>
  <si>
    <t>西出</t>
    <rPh sb="0" eb="2">
      <t>ニシイデ</t>
    </rPh>
    <phoneticPr fontId="3"/>
  </si>
  <si>
    <t>下門</t>
    <rPh sb="0" eb="2">
      <t>シモカド</t>
    </rPh>
    <phoneticPr fontId="3"/>
  </si>
  <si>
    <t>上島</t>
    <rPh sb="0" eb="2">
      <t>ウエシマ</t>
    </rPh>
    <phoneticPr fontId="3"/>
  </si>
  <si>
    <t>佐藤（翔）</t>
    <rPh sb="0" eb="2">
      <t>サトウ</t>
    </rPh>
    <rPh sb="3" eb="4">
      <t>ショウ</t>
    </rPh>
    <phoneticPr fontId="3"/>
  </si>
  <si>
    <t>坂井</t>
    <rPh sb="0" eb="2">
      <t>サカイ</t>
    </rPh>
    <phoneticPr fontId="3"/>
  </si>
  <si>
    <t>森岡</t>
    <rPh sb="0" eb="2">
      <t>モリオカ</t>
    </rPh>
    <phoneticPr fontId="3"/>
  </si>
  <si>
    <t>山本（浩）</t>
    <rPh sb="0" eb="2">
      <t>ヤマモト</t>
    </rPh>
    <rPh sb="3" eb="4">
      <t>ヒロシ</t>
    </rPh>
    <phoneticPr fontId="4"/>
  </si>
  <si>
    <t>本田</t>
    <rPh sb="0" eb="2">
      <t>ホンダ</t>
    </rPh>
    <phoneticPr fontId="3"/>
  </si>
  <si>
    <t>北島（渉）</t>
    <rPh sb="0" eb="2">
      <t>キタジマ</t>
    </rPh>
    <rPh sb="3" eb="4">
      <t>アユム</t>
    </rPh>
    <phoneticPr fontId="4"/>
  </si>
  <si>
    <t>村上</t>
    <rPh sb="0" eb="2">
      <t>ムラカミ</t>
    </rPh>
    <phoneticPr fontId="3"/>
  </si>
  <si>
    <t>北島（昇）</t>
    <rPh sb="0" eb="2">
      <t>キタジマ</t>
    </rPh>
    <rPh sb="3" eb="4">
      <t>ノボル</t>
    </rPh>
    <phoneticPr fontId="4"/>
  </si>
  <si>
    <t>浅野</t>
    <rPh sb="0" eb="2">
      <t>アサノ</t>
    </rPh>
    <phoneticPr fontId="3"/>
  </si>
  <si>
    <t>川原</t>
    <rPh sb="0" eb="2">
      <t>カワハラ</t>
    </rPh>
    <phoneticPr fontId="3"/>
  </si>
  <si>
    <t>勝部</t>
    <rPh sb="0" eb="2">
      <t>カツベ</t>
    </rPh>
    <phoneticPr fontId="3"/>
  </si>
  <si>
    <t>谷口</t>
    <rPh sb="0" eb="2">
      <t>タニグチ</t>
    </rPh>
    <phoneticPr fontId="3"/>
  </si>
  <si>
    <t>森</t>
    <rPh sb="0" eb="1">
      <t>モリ</t>
    </rPh>
    <phoneticPr fontId="3"/>
  </si>
  <si>
    <t>藤原（三）</t>
    <rPh sb="0" eb="2">
      <t>フジワラ</t>
    </rPh>
    <rPh sb="3" eb="4">
      <t>サン</t>
    </rPh>
    <phoneticPr fontId="3"/>
  </si>
  <si>
    <t>山内</t>
    <rPh sb="0" eb="2">
      <t>ヤマウチ</t>
    </rPh>
    <phoneticPr fontId="3"/>
  </si>
  <si>
    <t>金田</t>
    <rPh sb="0" eb="2">
      <t>カネダ</t>
    </rPh>
    <phoneticPr fontId="3"/>
  </si>
  <si>
    <t>住田</t>
    <rPh sb="0" eb="2">
      <t>スミタ</t>
    </rPh>
    <phoneticPr fontId="3"/>
  </si>
  <si>
    <t>横井</t>
    <rPh sb="0" eb="2">
      <t>ヨコイ</t>
    </rPh>
    <phoneticPr fontId="3"/>
  </si>
  <si>
    <t>卜部</t>
    <rPh sb="0" eb="2">
      <t>ウラベ</t>
    </rPh>
    <phoneticPr fontId="4"/>
  </si>
  <si>
    <t>中野</t>
    <rPh sb="0" eb="2">
      <t>ナカノ</t>
    </rPh>
    <phoneticPr fontId="3"/>
  </si>
  <si>
    <t>吉田</t>
    <rPh sb="0" eb="2">
      <t>ヨシダ</t>
    </rPh>
    <phoneticPr fontId="3"/>
  </si>
  <si>
    <t>龍見</t>
    <rPh sb="0" eb="2">
      <t>タツミ</t>
    </rPh>
    <phoneticPr fontId="4"/>
  </si>
  <si>
    <t>Light</t>
    <phoneticPr fontId="4"/>
  </si>
  <si>
    <t>南田</t>
    <rPh sb="0" eb="2">
      <t>ミナミダ</t>
    </rPh>
    <phoneticPr fontId="3"/>
  </si>
  <si>
    <t>石垣</t>
    <rPh sb="0" eb="2">
      <t>イシガキ</t>
    </rPh>
    <phoneticPr fontId="3"/>
  </si>
  <si>
    <t>渡辺</t>
    <rPh sb="0" eb="2">
      <t>ワタナベ</t>
    </rPh>
    <phoneticPr fontId="3"/>
  </si>
  <si>
    <t>元吉</t>
    <rPh sb="0" eb="2">
      <t>モトヨシ</t>
    </rPh>
    <phoneticPr fontId="3"/>
  </si>
  <si>
    <t>三嶋</t>
    <rPh sb="0" eb="2">
      <t>ミシマ</t>
    </rPh>
    <phoneticPr fontId="4"/>
  </si>
  <si>
    <t>嘉藤</t>
    <rPh sb="0" eb="2">
      <t>カトウ</t>
    </rPh>
    <phoneticPr fontId="3"/>
  </si>
  <si>
    <t>岩本</t>
    <rPh sb="0" eb="2">
      <t>イワモト</t>
    </rPh>
    <phoneticPr fontId="3"/>
  </si>
  <si>
    <t>小島</t>
    <rPh sb="0" eb="2">
      <t>コジマ</t>
    </rPh>
    <phoneticPr fontId="3"/>
  </si>
  <si>
    <t>崎田</t>
    <rPh sb="0" eb="2">
      <t>サキタ</t>
    </rPh>
    <phoneticPr fontId="3"/>
  </si>
  <si>
    <t>清水</t>
    <rPh sb="0" eb="2">
      <t>シミズ</t>
    </rPh>
    <phoneticPr fontId="4"/>
  </si>
  <si>
    <t>平松</t>
    <rPh sb="0" eb="2">
      <t>ヒラマツ</t>
    </rPh>
    <phoneticPr fontId="4"/>
  </si>
  <si>
    <t>有田</t>
    <rPh sb="0" eb="2">
      <t>アリタ</t>
    </rPh>
    <phoneticPr fontId="3"/>
  </si>
  <si>
    <t>福村</t>
    <rPh sb="0" eb="2">
      <t>フクムラ</t>
    </rPh>
    <phoneticPr fontId="4"/>
  </si>
  <si>
    <t>雲戸</t>
    <rPh sb="0" eb="2">
      <t>ウント</t>
    </rPh>
    <phoneticPr fontId="4"/>
  </si>
  <si>
    <t>下江</t>
    <rPh sb="0" eb="2">
      <t>シモエ</t>
    </rPh>
    <phoneticPr fontId="3"/>
  </si>
  <si>
    <t>児玉</t>
    <rPh sb="0" eb="2">
      <t>コダマ</t>
    </rPh>
    <phoneticPr fontId="3"/>
  </si>
  <si>
    <t>早野</t>
    <rPh sb="0" eb="2">
      <t>ハヤノ</t>
    </rPh>
    <phoneticPr fontId="3"/>
  </si>
  <si>
    <t>原（大）</t>
    <rPh sb="0" eb="1">
      <t>ハラ</t>
    </rPh>
    <rPh sb="2" eb="3">
      <t>ダイ</t>
    </rPh>
    <phoneticPr fontId="3"/>
  </si>
  <si>
    <t>南</t>
    <rPh sb="0" eb="1">
      <t>ミナミ</t>
    </rPh>
    <phoneticPr fontId="3"/>
  </si>
  <si>
    <t>宝山</t>
    <rPh sb="0" eb="2">
      <t>タカラヤマ</t>
    </rPh>
    <phoneticPr fontId="3"/>
  </si>
  <si>
    <t>アンディ</t>
    <phoneticPr fontId="3"/>
  </si>
  <si>
    <t>逢坂</t>
    <rPh sb="0" eb="2">
      <t>オウサカ</t>
    </rPh>
    <phoneticPr fontId="3"/>
  </si>
  <si>
    <t>木下</t>
    <rPh sb="0" eb="2">
      <t>キノシタ</t>
    </rPh>
    <phoneticPr fontId="3"/>
  </si>
  <si>
    <t>藤澤</t>
    <rPh sb="0" eb="2">
      <t>フジサワ</t>
    </rPh>
    <phoneticPr fontId="3"/>
  </si>
  <si>
    <t>馬場</t>
    <rPh sb="0" eb="2">
      <t>ババ</t>
    </rPh>
    <phoneticPr fontId="4"/>
  </si>
  <si>
    <t>岸本</t>
    <rPh sb="0" eb="2">
      <t>キシモト</t>
    </rPh>
    <phoneticPr fontId="4"/>
  </si>
  <si>
    <t>本多</t>
    <rPh sb="0" eb="2">
      <t>ホンダ</t>
    </rPh>
    <phoneticPr fontId="4"/>
  </si>
  <si>
    <t>池田</t>
    <rPh sb="0" eb="2">
      <t>イケダ</t>
    </rPh>
    <phoneticPr fontId="3"/>
  </si>
  <si>
    <t>丸岡</t>
    <rPh sb="0" eb="2">
      <t>マルオカ</t>
    </rPh>
    <phoneticPr fontId="4"/>
  </si>
  <si>
    <t>木村</t>
    <rPh sb="0" eb="2">
      <t>キムラ</t>
    </rPh>
    <phoneticPr fontId="3"/>
  </si>
  <si>
    <t>北田</t>
    <rPh sb="0" eb="2">
      <t>キタダ</t>
    </rPh>
    <phoneticPr fontId="3"/>
  </si>
  <si>
    <t>谷山</t>
    <rPh sb="0" eb="2">
      <t>タニヤマ</t>
    </rPh>
    <phoneticPr fontId="3"/>
  </si>
  <si>
    <t>北山</t>
    <rPh sb="0" eb="2">
      <t>キタヤマ</t>
    </rPh>
    <phoneticPr fontId="3"/>
  </si>
  <si>
    <t>斉藤</t>
    <rPh sb="0" eb="2">
      <t>サイトウ</t>
    </rPh>
    <phoneticPr fontId="3"/>
  </si>
  <si>
    <t>寺川</t>
    <rPh sb="0" eb="2">
      <t>テラカワ</t>
    </rPh>
    <phoneticPr fontId="3"/>
  </si>
  <si>
    <t>菊富</t>
    <rPh sb="0" eb="2">
      <t>キクトミ</t>
    </rPh>
    <phoneticPr fontId="3"/>
  </si>
  <si>
    <t>石崎</t>
    <rPh sb="0" eb="2">
      <t>イシザキ</t>
    </rPh>
    <phoneticPr fontId="3"/>
  </si>
  <si>
    <t>蔭山</t>
    <rPh sb="0" eb="2">
      <t>カゲヤマ</t>
    </rPh>
    <phoneticPr fontId="3"/>
  </si>
  <si>
    <t>福田</t>
    <rPh sb="0" eb="2">
      <t>フクダ</t>
    </rPh>
    <phoneticPr fontId="3"/>
  </si>
  <si>
    <t>後藤（詠）</t>
    <rPh sb="0" eb="2">
      <t>ゴトウ</t>
    </rPh>
    <rPh sb="3" eb="4">
      <t>エイ</t>
    </rPh>
    <phoneticPr fontId="4"/>
  </si>
  <si>
    <t>後藤（生）</t>
    <rPh sb="0" eb="2">
      <t>ゴトウ</t>
    </rPh>
    <rPh sb="3" eb="4">
      <t>ナマ</t>
    </rPh>
    <phoneticPr fontId="4"/>
  </si>
  <si>
    <t>中村</t>
    <rPh sb="0" eb="2">
      <t>ナカムラ</t>
    </rPh>
    <phoneticPr fontId="3"/>
  </si>
  <si>
    <t>上地</t>
    <rPh sb="0" eb="2">
      <t>カミチ</t>
    </rPh>
    <phoneticPr fontId="3"/>
  </si>
  <si>
    <t>五十住</t>
    <rPh sb="0" eb="2">
      <t>ゴジュウ</t>
    </rPh>
    <rPh sb="2" eb="3">
      <t>スミ</t>
    </rPh>
    <phoneticPr fontId="4"/>
  </si>
  <si>
    <t>堀越</t>
    <rPh sb="0" eb="2">
      <t>ホリコシ</t>
    </rPh>
    <phoneticPr fontId="3"/>
  </si>
  <si>
    <t>笠原</t>
    <rPh sb="0" eb="2">
      <t>カサハラ</t>
    </rPh>
    <phoneticPr fontId="3"/>
  </si>
  <si>
    <t>下林山</t>
    <rPh sb="0" eb="3">
      <t>シモハヤシヤマ</t>
    </rPh>
    <phoneticPr fontId="3"/>
  </si>
  <si>
    <t>若狭</t>
    <rPh sb="0" eb="2">
      <t>ワカサ</t>
    </rPh>
    <phoneticPr fontId="3"/>
  </si>
  <si>
    <t>酒井</t>
    <rPh sb="0" eb="2">
      <t>サカイ</t>
    </rPh>
    <phoneticPr fontId="3"/>
  </si>
  <si>
    <t>立花</t>
    <rPh sb="0" eb="2">
      <t>タチバナ</t>
    </rPh>
    <phoneticPr fontId="4"/>
  </si>
  <si>
    <t>福井</t>
    <rPh sb="0" eb="2">
      <t>フクイ</t>
    </rPh>
    <phoneticPr fontId="3"/>
  </si>
  <si>
    <t>原</t>
    <rPh sb="0" eb="1">
      <t>ハラ</t>
    </rPh>
    <phoneticPr fontId="3"/>
  </si>
  <si>
    <t>高橋</t>
    <rPh sb="0" eb="2">
      <t>タカハシ</t>
    </rPh>
    <phoneticPr fontId="3"/>
  </si>
  <si>
    <t>住友</t>
    <rPh sb="0" eb="2">
      <t>スミトモ</t>
    </rPh>
    <phoneticPr fontId="3"/>
  </si>
  <si>
    <t>河上</t>
    <rPh sb="0" eb="2">
      <t>カワカミ</t>
    </rPh>
    <phoneticPr fontId="3"/>
  </si>
  <si>
    <t>中村</t>
    <rPh sb="0" eb="2">
      <t>ナカムラ</t>
    </rPh>
    <phoneticPr fontId="3"/>
  </si>
  <si>
    <t>子安</t>
    <rPh sb="0" eb="2">
      <t>コヤス</t>
    </rPh>
    <phoneticPr fontId="3"/>
  </si>
  <si>
    <t>松澤</t>
    <rPh sb="0" eb="2">
      <t>マツザワ</t>
    </rPh>
    <phoneticPr fontId="3"/>
  </si>
  <si>
    <t>中西</t>
    <rPh sb="0" eb="2">
      <t>ナカニシ</t>
    </rPh>
    <phoneticPr fontId="3"/>
  </si>
  <si>
    <t>田中</t>
    <rPh sb="0" eb="2">
      <t>タナカ</t>
    </rPh>
    <phoneticPr fontId="3"/>
  </si>
  <si>
    <t>作岡</t>
    <rPh sb="0" eb="2">
      <t>サクオカ</t>
    </rPh>
    <phoneticPr fontId="3"/>
  </si>
  <si>
    <t>有澤</t>
    <rPh sb="0" eb="2">
      <t>アリサワ</t>
    </rPh>
    <phoneticPr fontId="3"/>
  </si>
  <si>
    <t>谷</t>
    <rPh sb="0" eb="1">
      <t>タニ</t>
    </rPh>
    <phoneticPr fontId="3"/>
  </si>
  <si>
    <t>中野</t>
    <rPh sb="0" eb="2">
      <t>ナカノ</t>
    </rPh>
    <phoneticPr fontId="4"/>
  </si>
  <si>
    <t>小西（雅）</t>
    <rPh sb="0" eb="2">
      <t>コニシ</t>
    </rPh>
    <rPh sb="3" eb="4">
      <t>マサ</t>
    </rPh>
    <phoneticPr fontId="3"/>
  </si>
  <si>
    <t>横山（圭）</t>
    <rPh sb="0" eb="2">
      <t>ヨコヤマ</t>
    </rPh>
    <rPh sb="3" eb="4">
      <t>ケイ</t>
    </rPh>
    <phoneticPr fontId="3"/>
  </si>
  <si>
    <t>古庄</t>
    <rPh sb="0" eb="2">
      <t>フルショウ</t>
    </rPh>
    <phoneticPr fontId="3"/>
  </si>
  <si>
    <t>脇</t>
    <rPh sb="0" eb="1">
      <t>ワキ</t>
    </rPh>
    <phoneticPr fontId="3"/>
  </si>
  <si>
    <t>吉岡</t>
    <rPh sb="0" eb="2">
      <t>ヨシオカ</t>
    </rPh>
    <phoneticPr fontId="4"/>
  </si>
  <si>
    <t>早坂</t>
    <rPh sb="0" eb="2">
      <t>ハヤサカ</t>
    </rPh>
    <phoneticPr fontId="3"/>
  </si>
  <si>
    <t>追田</t>
    <rPh sb="0" eb="2">
      <t>オイタ</t>
    </rPh>
    <phoneticPr fontId="3"/>
  </si>
  <si>
    <t>小西</t>
    <rPh sb="0" eb="2">
      <t>コニシ</t>
    </rPh>
    <phoneticPr fontId="3"/>
  </si>
  <si>
    <t>富田</t>
    <rPh sb="0" eb="2">
      <t>トミタ</t>
    </rPh>
    <phoneticPr fontId="3"/>
  </si>
  <si>
    <t>矢野</t>
    <rPh sb="0" eb="2">
      <t>ヤノ</t>
    </rPh>
    <phoneticPr fontId="3"/>
  </si>
  <si>
    <t>奥村</t>
    <rPh sb="0" eb="2">
      <t>オクムラ</t>
    </rPh>
    <phoneticPr fontId="3"/>
  </si>
  <si>
    <t>太田</t>
    <rPh sb="0" eb="2">
      <t>オオタ</t>
    </rPh>
    <phoneticPr fontId="3"/>
  </si>
  <si>
    <t>湯浅</t>
    <rPh sb="0" eb="2">
      <t>ユアサ</t>
    </rPh>
    <phoneticPr fontId="3"/>
  </si>
  <si>
    <t>美野田</t>
    <rPh sb="0" eb="3">
      <t>ミノダ</t>
    </rPh>
    <phoneticPr fontId="4"/>
  </si>
  <si>
    <t>山崎</t>
    <rPh sb="0" eb="2">
      <t>ヤマザキ</t>
    </rPh>
    <phoneticPr fontId="3"/>
  </si>
  <si>
    <t>森井</t>
    <rPh sb="0" eb="2">
      <t>モリイ</t>
    </rPh>
    <phoneticPr fontId="3"/>
  </si>
  <si>
    <t>大橋</t>
    <rPh sb="0" eb="2">
      <t>オオハシ</t>
    </rPh>
    <phoneticPr fontId="3"/>
  </si>
  <si>
    <t>川那邊</t>
    <rPh sb="0" eb="1">
      <t>カワ</t>
    </rPh>
    <rPh sb="1" eb="2">
      <t>ナ</t>
    </rPh>
    <rPh sb="2" eb="3">
      <t>ヘン</t>
    </rPh>
    <phoneticPr fontId="4"/>
  </si>
  <si>
    <t>大平</t>
    <rPh sb="0" eb="2">
      <t>オオヒラ</t>
    </rPh>
    <phoneticPr fontId="3"/>
  </si>
  <si>
    <t>山本（悠）</t>
    <rPh sb="0" eb="2">
      <t>ヤマモト</t>
    </rPh>
    <rPh sb="3" eb="4">
      <t>ユウ</t>
    </rPh>
    <phoneticPr fontId="3"/>
  </si>
  <si>
    <t>浅野</t>
    <rPh sb="0" eb="2">
      <t>アサノ</t>
    </rPh>
    <phoneticPr fontId="3"/>
  </si>
  <si>
    <t>小澤</t>
    <rPh sb="0" eb="2">
      <t>オザワ</t>
    </rPh>
    <phoneticPr fontId="3"/>
  </si>
  <si>
    <t>石本</t>
    <rPh sb="0" eb="2">
      <t>イシモト</t>
    </rPh>
    <phoneticPr fontId="3"/>
  </si>
  <si>
    <t>河端</t>
    <rPh sb="0" eb="2">
      <t>カワバタ</t>
    </rPh>
    <phoneticPr fontId="3"/>
  </si>
  <si>
    <t>門田</t>
    <rPh sb="0" eb="2">
      <t>カドタ</t>
    </rPh>
    <phoneticPr fontId="3"/>
  </si>
  <si>
    <t>桑畑</t>
    <rPh sb="0" eb="2">
      <t>クワバタケ</t>
    </rPh>
    <phoneticPr fontId="3"/>
  </si>
  <si>
    <t>安部</t>
    <rPh sb="0" eb="2">
      <t>アベ</t>
    </rPh>
    <phoneticPr fontId="3"/>
  </si>
  <si>
    <t>田中</t>
    <rPh sb="0" eb="2">
      <t>タナカ</t>
    </rPh>
    <phoneticPr fontId="3"/>
  </si>
  <si>
    <t>渡名善</t>
    <rPh sb="0" eb="2">
      <t>トナ</t>
    </rPh>
    <rPh sb="2" eb="3">
      <t>ゼン</t>
    </rPh>
    <phoneticPr fontId="3"/>
  </si>
  <si>
    <t>安藤</t>
    <rPh sb="0" eb="2">
      <t>アンドウ</t>
    </rPh>
    <phoneticPr fontId="3"/>
  </si>
  <si>
    <t>日浦</t>
    <rPh sb="0" eb="2">
      <t>ヒウラ</t>
    </rPh>
    <phoneticPr fontId="3"/>
  </si>
  <si>
    <t>江崎</t>
    <rPh sb="0" eb="2">
      <t>エザキ</t>
    </rPh>
    <phoneticPr fontId="3"/>
  </si>
  <si>
    <t>山岡</t>
    <rPh sb="0" eb="2">
      <t>ヤマオカ</t>
    </rPh>
    <phoneticPr fontId="3"/>
  </si>
  <si>
    <t>小西</t>
    <rPh sb="0" eb="2">
      <t>コニシ</t>
    </rPh>
    <phoneticPr fontId="3"/>
  </si>
  <si>
    <t>南谷</t>
    <rPh sb="0" eb="2">
      <t>ミナミタニ</t>
    </rPh>
    <phoneticPr fontId="3"/>
  </si>
  <si>
    <t>辻（一矢）</t>
    <rPh sb="0" eb="1">
      <t>ツジ</t>
    </rPh>
    <rPh sb="2" eb="4">
      <t>カズヤ</t>
    </rPh>
    <phoneticPr fontId="4"/>
  </si>
  <si>
    <t>吉武</t>
    <rPh sb="0" eb="2">
      <t>ヨシタケ</t>
    </rPh>
    <phoneticPr fontId="3"/>
  </si>
  <si>
    <t>西山</t>
    <rPh sb="0" eb="2">
      <t>ニシヤマ</t>
    </rPh>
    <phoneticPr fontId="3"/>
  </si>
  <si>
    <t>城島</t>
    <rPh sb="0" eb="1">
      <t>シロ</t>
    </rPh>
    <rPh sb="1" eb="2">
      <t>シマ</t>
    </rPh>
    <phoneticPr fontId="3"/>
  </si>
  <si>
    <t>上村</t>
    <rPh sb="0" eb="2">
      <t>ウエムラ</t>
    </rPh>
    <phoneticPr fontId="3"/>
  </si>
  <si>
    <t>奈良谷</t>
    <rPh sb="0" eb="3">
      <t>ナラタニ</t>
    </rPh>
    <phoneticPr fontId="3"/>
  </si>
  <si>
    <t>川口（真）</t>
    <rPh sb="0" eb="2">
      <t>カワグチ</t>
    </rPh>
    <rPh sb="3" eb="4">
      <t>マコト</t>
    </rPh>
    <phoneticPr fontId="3"/>
  </si>
  <si>
    <t>川口（祐）</t>
    <rPh sb="0" eb="2">
      <t>カワグチ</t>
    </rPh>
    <rPh sb="3" eb="4">
      <t>ユウ</t>
    </rPh>
    <phoneticPr fontId="4"/>
  </si>
  <si>
    <t>牧</t>
    <rPh sb="0" eb="1">
      <t>マキ</t>
    </rPh>
    <phoneticPr fontId="3"/>
  </si>
  <si>
    <t>塩川</t>
    <rPh sb="0" eb="2">
      <t>シオカワ</t>
    </rPh>
    <phoneticPr fontId="3"/>
  </si>
  <si>
    <t>大西</t>
    <rPh sb="0" eb="2">
      <t>オオニシ</t>
    </rPh>
    <phoneticPr fontId="3"/>
  </si>
  <si>
    <t>光永</t>
    <rPh sb="0" eb="2">
      <t>ミツナガ</t>
    </rPh>
    <phoneticPr fontId="4"/>
  </si>
  <si>
    <t>新福</t>
    <rPh sb="0" eb="2">
      <t>シンフク</t>
    </rPh>
    <phoneticPr fontId="3"/>
  </si>
  <si>
    <t>福田</t>
    <rPh sb="0" eb="2">
      <t>フクダ</t>
    </rPh>
    <phoneticPr fontId="3"/>
  </si>
  <si>
    <t>山崎</t>
    <rPh sb="0" eb="2">
      <t>ヤマサキ</t>
    </rPh>
    <phoneticPr fontId="3"/>
  </si>
  <si>
    <t>李</t>
    <rPh sb="0" eb="1">
      <t>リ</t>
    </rPh>
    <phoneticPr fontId="3"/>
  </si>
  <si>
    <t>菅野（り）</t>
    <rPh sb="0" eb="2">
      <t>スガノ</t>
    </rPh>
    <phoneticPr fontId="3"/>
  </si>
  <si>
    <t>高畑</t>
    <rPh sb="0" eb="2">
      <t>タカハタ</t>
    </rPh>
    <phoneticPr fontId="3"/>
  </si>
  <si>
    <t>河崎</t>
    <rPh sb="0" eb="2">
      <t>カワサキ</t>
    </rPh>
    <phoneticPr fontId="4"/>
  </si>
  <si>
    <t>平山</t>
    <rPh sb="0" eb="2">
      <t>ヒラヤマ</t>
    </rPh>
    <phoneticPr fontId="4"/>
  </si>
  <si>
    <t>廣瀬</t>
    <rPh sb="0" eb="2">
      <t>ヒロセ</t>
    </rPh>
    <phoneticPr fontId="4"/>
  </si>
  <si>
    <t>浅田</t>
    <rPh sb="0" eb="2">
      <t>アサダ</t>
    </rPh>
    <phoneticPr fontId="4"/>
  </si>
  <si>
    <t>尾崎</t>
    <rPh sb="0" eb="2">
      <t>オザキ</t>
    </rPh>
    <phoneticPr fontId="3"/>
  </si>
  <si>
    <t>松下</t>
    <rPh sb="0" eb="2">
      <t>マツシタ</t>
    </rPh>
    <phoneticPr fontId="3"/>
  </si>
  <si>
    <t>紙谷</t>
    <rPh sb="0" eb="2">
      <t>カミヤ</t>
    </rPh>
    <phoneticPr fontId="3"/>
  </si>
  <si>
    <t>乾</t>
    <rPh sb="0" eb="1">
      <t>イヌイ</t>
    </rPh>
    <phoneticPr fontId="4"/>
  </si>
  <si>
    <t>河合</t>
    <rPh sb="0" eb="2">
      <t>カワイ</t>
    </rPh>
    <phoneticPr fontId="3"/>
  </si>
  <si>
    <t>升森</t>
    <rPh sb="0" eb="2">
      <t>マスモリ</t>
    </rPh>
    <phoneticPr fontId="3"/>
  </si>
  <si>
    <t>南村</t>
    <rPh sb="0" eb="2">
      <t>ミナミムラ</t>
    </rPh>
    <phoneticPr fontId="3"/>
  </si>
  <si>
    <t>長濱</t>
    <rPh sb="0" eb="2">
      <t>ナガハマ</t>
    </rPh>
    <phoneticPr fontId="3"/>
  </si>
  <si>
    <t>永田</t>
    <rPh sb="0" eb="2">
      <t>ナガタ</t>
    </rPh>
    <phoneticPr fontId="3"/>
  </si>
  <si>
    <t>菅野（功）</t>
    <rPh sb="0" eb="2">
      <t>スガノ</t>
    </rPh>
    <rPh sb="3" eb="4">
      <t>イサオ</t>
    </rPh>
    <phoneticPr fontId="3"/>
  </si>
  <si>
    <t>三輪</t>
    <rPh sb="0" eb="2">
      <t>ミワ</t>
    </rPh>
    <phoneticPr fontId="4"/>
  </si>
  <si>
    <t>西喜</t>
    <rPh sb="0" eb="1">
      <t>ニシ</t>
    </rPh>
    <rPh sb="1" eb="2">
      <t>キ</t>
    </rPh>
    <phoneticPr fontId="4"/>
  </si>
  <si>
    <t>八田</t>
    <rPh sb="0" eb="2">
      <t>ハッタ</t>
    </rPh>
    <phoneticPr fontId="3"/>
  </si>
  <si>
    <t>川村</t>
    <rPh sb="0" eb="2">
      <t>カワムラ</t>
    </rPh>
    <phoneticPr fontId="3"/>
  </si>
  <si>
    <t>内田</t>
    <rPh sb="0" eb="2">
      <t>ウチダ</t>
    </rPh>
    <phoneticPr fontId="4"/>
  </si>
  <si>
    <t>中西（昭）</t>
    <rPh sb="0" eb="2">
      <t>ナカニシ</t>
    </rPh>
    <rPh sb="3" eb="4">
      <t>ショウ</t>
    </rPh>
    <phoneticPr fontId="4"/>
  </si>
  <si>
    <t>中西（俊）</t>
    <rPh sb="0" eb="2">
      <t>ナカニシ</t>
    </rPh>
    <rPh sb="3" eb="4">
      <t>トシ</t>
    </rPh>
    <phoneticPr fontId="4"/>
  </si>
  <si>
    <t>日下部</t>
    <rPh sb="0" eb="3">
      <t>クサカベ</t>
    </rPh>
    <phoneticPr fontId="4"/>
  </si>
  <si>
    <t>規定打席：試合数×2（練習試合を行わなかった不戦勝は除く）</t>
    <rPh sb="0" eb="4">
      <t>キテイダセキ</t>
    </rPh>
    <rPh sb="5" eb="8">
      <t>シアイスウ</t>
    </rPh>
    <rPh sb="11" eb="15">
      <t>レンシュウジアイ</t>
    </rPh>
    <rPh sb="16" eb="17">
      <t>オコナ</t>
    </rPh>
    <rPh sb="22" eb="25">
      <t>フセンショウ</t>
    </rPh>
    <rPh sb="26" eb="27">
      <t>ノゾ</t>
    </rPh>
    <phoneticPr fontId="3"/>
  </si>
  <si>
    <t>2025年・Faith　打撃成績（打席数順）　規定打席：30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</si>
  <si>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ファルコン</t>
    <phoneticPr fontId="4"/>
  </si>
  <si>
    <t>パラダイス</t>
    <phoneticPr fontId="4"/>
  </si>
  <si>
    <t>トヨタクラブ新大阪</t>
    <phoneticPr fontId="4"/>
  </si>
  <si>
    <t>タイヨーフレンズ</t>
    <phoneticPr fontId="4"/>
  </si>
  <si>
    <t>住之江JAPAN</t>
    <rPh sb="0" eb="8">
      <t>ス</t>
    </rPh>
    <phoneticPr fontId="4"/>
  </si>
  <si>
    <t>スカイカープス</t>
    <phoneticPr fontId="4"/>
  </si>
  <si>
    <t>オリオンズ</t>
    <phoneticPr fontId="4"/>
  </si>
  <si>
    <t>大阪トヨペットベースボールチーム</t>
    <rPh sb="0" eb="16">
      <t>オ</t>
    </rPh>
    <phoneticPr fontId="4"/>
  </si>
  <si>
    <t>大阪アスレチックス</t>
    <rPh sb="0" eb="9">
      <t>オ</t>
    </rPh>
    <phoneticPr fontId="4"/>
  </si>
  <si>
    <t>TOYOTA HK BROTHERS</t>
    <phoneticPr fontId="4"/>
  </si>
  <si>
    <t>Samurai Denkees</t>
    <phoneticPr fontId="4"/>
  </si>
  <si>
    <t>REBORN</t>
    <phoneticPr fontId="4"/>
  </si>
  <si>
    <t>PIRATES</t>
    <phoneticPr fontId="4"/>
  </si>
  <si>
    <t>東大阪MetalCats</t>
    <rPh sb="0" eb="12">
      <t>ヒ</t>
    </rPh>
    <phoneticPr fontId="4"/>
  </si>
  <si>
    <t>Light Fellows</t>
    <phoneticPr fontId="4"/>
  </si>
  <si>
    <t>Osaka Bigsharks</t>
    <phoneticPr fontId="4"/>
  </si>
  <si>
    <t>2025年・ファルコン　打撃成績（打席数順）　規定打席：30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</si>
  <si>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2025年・パラダイス　打撃成績（打席数順）　規定打席：32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</si>
  <si>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2025年・トヨタクラブ新大阪　打撃成績（打席数順）　規定打席：32</t>
    <rPh sb="4" eb="5">
      <t>ネン</t>
    </rPh>
    <rPh sb="16" eb="20">
      <t>ダゲキセイセキ</t>
    </rPh>
    <rPh sb="21" eb="25">
      <t>ダセキスウジュン</t>
    </rPh>
    <rPh sb="27" eb="31">
      <t>キテイダセキ</t>
    </rPh>
    <phoneticPr fontId="3"/>
  </si>
  <si>
    <t>2025年・タイヨーフレンズ　打撃成績（打席数順）　規定打席：32</t>
    <rPh sb="4" eb="5">
      <t>ネン</t>
    </rPh>
    <rPh sb="15" eb="19">
      <t>ダゲキセイセキ</t>
    </rPh>
    <rPh sb="20" eb="24">
      <t>ダセキスウジュン</t>
    </rPh>
    <rPh sb="26" eb="30">
      <t>キテイダセキ</t>
    </rPh>
    <phoneticPr fontId="3"/>
  </si>
  <si>
    <t>2025年・住之江JAPAN　打撃成績（打席数順）　規定打席：30</t>
    <rPh sb="4" eb="5">
      <t>ネン</t>
    </rPh>
    <rPh sb="6" eb="14">
      <t>ス</t>
    </rPh>
    <rPh sb="15" eb="19">
      <t>ダゲキセイセキ</t>
    </rPh>
    <rPh sb="20" eb="24">
      <t>ダセキスウジュン</t>
    </rPh>
    <rPh sb="26" eb="30">
      <t>キテイダセキ</t>
    </rPh>
    <phoneticPr fontId="3"/>
  </si>
  <si>
    <t>2025年・スカイカープス　打撃成績（打席数順）　規定打席：32</t>
    <rPh sb="4" eb="5">
      <t>ネン</t>
    </rPh>
    <rPh sb="14" eb="18">
      <t>ダゲキセイセキ</t>
    </rPh>
    <rPh sb="19" eb="23">
      <t>ダセキスウジュン</t>
    </rPh>
    <rPh sb="25" eb="29">
      <t>キテイダセキ</t>
    </rPh>
    <phoneticPr fontId="3"/>
  </si>
  <si>
    <t>2025年・オリオンズ　打撃成績（打席数順）　規定打席：32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</si>
  <si>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2025年・大阪トヨペットベースボールチーム　打撃成績（打席数順）　規定打席：30</t>
    <rPh sb="4" eb="5">
      <t>ネン</t>
    </rPh>
    <rPh sb="6" eb="22">
      <t>オ</t>
    </rPh>
    <rPh sb="23" eb="27">
      <t>ダゲキセイセキ</t>
    </rPh>
    <rPh sb="28" eb="32">
      <t>ダセキスウジュン</t>
    </rPh>
    <rPh sb="34" eb="38">
      <t>キテイダセキ</t>
    </rPh>
    <phoneticPr fontId="3"/>
  </si>
  <si>
    <t>2025年・大阪アスレチックス　打撃成績（打席数順）　規定打席：32</t>
    <rPh sb="4" eb="5">
      <t>ネン</t>
    </rPh>
    <rPh sb="6" eb="15">
      <t>オ</t>
    </rPh>
    <rPh sb="16" eb="20">
      <t>ダゲキセイセキ</t>
    </rPh>
    <rPh sb="21" eb="25">
      <t>ダセキスウジュン</t>
    </rPh>
    <rPh sb="27" eb="31">
      <t>キテイダセキ</t>
    </rPh>
    <phoneticPr fontId="3"/>
  </si>
  <si>
    <t>2025年・TOYOTA HK BROTHERS　打撃成績（打席数順）　規定打席：32</t>
    <rPh sb="4" eb="5">
      <t>ネン</t>
    </rPh>
    <rPh sb="25" eb="29">
      <t>ダゲキセイセキ</t>
    </rPh>
    <rPh sb="30" eb="34">
      <t>ダセキスウジュン</t>
    </rPh>
    <rPh sb="36" eb="40">
      <t>キテイダセキ</t>
    </rPh>
    <phoneticPr fontId="3"/>
  </si>
  <si>
    <t>2025年・Samurai Denkees　打撃成績（打席数順）　規定打席：32</t>
    <rPh sb="4" eb="5">
      <t>ネン</t>
    </rPh>
    <rPh sb="22" eb="26">
      <t>ダゲキセイセキ</t>
    </rPh>
    <rPh sb="27" eb="31">
      <t>ダセキスウジュン</t>
    </rPh>
    <rPh sb="33" eb="37">
      <t>キテイダセキ</t>
    </rPh>
    <phoneticPr fontId="3"/>
  </si>
  <si>
    <t>2025年・Red's　打撃成績（打席数順）　規定打席：32</t>
    <rPh sb="4" eb="5">
      <t>ネン</t>
    </rPh>
    <rPh sb="12" eb="16">
      <t>ダゲキセイセキ</t>
    </rPh>
    <rPh sb="17" eb="21">
      <t>ダセキスウジュン</t>
    </rPh>
    <rPh sb="23" eb="27">
      <t>キテイダセキ</t>
    </rPh>
    <phoneticPr fontId="3"/>
  </si>
  <si>
    <t>2025年・REBORN　打撃成績（打席数順）　規定打席：32</t>
    <rPh sb="4" eb="5">
      <t>ネン</t>
    </rPh>
    <rPh sb="13" eb="17">
      <t>ダゲキセイセキ</t>
    </rPh>
    <rPh sb="18" eb="22">
      <t>ダセキスウジュン</t>
    </rPh>
    <rPh sb="24" eb="28">
      <t>キテイダセキ</t>
    </rPh>
    <phoneticPr fontId="3"/>
  </si>
  <si>
    <t>2025年・東大阪MetalCats　打撃成績（打席数順）　規定打席：32</t>
    <rPh sb="4" eb="5">
      <t>ネン</t>
    </rPh>
    <rPh sb="6" eb="18">
      <t>ヒ</t>
    </rPh>
    <rPh sb="19" eb="23">
      <t>ダゲキセイセキ</t>
    </rPh>
    <rPh sb="24" eb="28">
      <t>ダセキスウジュン</t>
    </rPh>
    <rPh sb="30" eb="34">
      <t>キテイダセキ</t>
    </rPh>
    <phoneticPr fontId="3"/>
  </si>
  <si>
    <t>2025年・PIRATES　打撃成績（打席数順）　規定打席：30</t>
    <rPh sb="4" eb="5">
      <t>ネン</t>
    </rPh>
    <rPh sb="14" eb="18">
      <t>ダゲキセイセキ</t>
    </rPh>
    <rPh sb="19" eb="23">
      <t>ダセキスウジュン</t>
    </rPh>
    <rPh sb="25" eb="29">
      <t>キテイダセキ</t>
    </rPh>
    <phoneticPr fontId="3"/>
  </si>
  <si>
    <t>2025年・Light Fellows　打撃成績（打席数順）　規定打席：32</t>
    <rPh sb="4" eb="5">
      <t>ネン</t>
    </rPh>
    <rPh sb="20" eb="24">
      <t>ダゲキセイセキ</t>
    </rPh>
    <rPh sb="25" eb="29">
      <t>ダセキスウジュン</t>
    </rPh>
    <rPh sb="31" eb="35">
      <t>キテイダセキ</t>
    </rPh>
    <phoneticPr fontId="3"/>
  </si>
  <si>
    <t>2025年・Osaka Bigsharks　打撃成績（打席数順）　規定打席：32</t>
    <rPh sb="4" eb="5">
      <t>ネン</t>
    </rPh>
    <rPh sb="22" eb="26">
      <t>ダゲキセイセキ</t>
    </rPh>
    <rPh sb="27" eb="31">
      <t>ダセキスウジュン</t>
    </rPh>
    <rPh sb="33" eb="37">
      <t>キテイダセキ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</si>
</sst>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.00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523769CD-7507-4EA4-8C27-8CE3F539C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0790-CBAE-4E98-9A78-3226A82F8BDE}">
  <dimension ref="A1:K29"/>
  <sheetViews>
    <sheetView topLeftCell="A13" zoomScaleNormal="100" workbookViewId="0">
      <selection activeCell="D29" sqref="D29:I29"/>
    </sheetView>
  </sheetViews>
  <sheetFormatPr defaultRowHeight="12" x14ac:dyDescent="0.4"/>
  <cols>
    <col min="1" max="1" width="3.5" style="1" bestFit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407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310</v>
      </c>
      <c r="C4" s="2" t="s">
        <v>10</v>
      </c>
      <c r="D4" s="2">
        <v>45</v>
      </c>
      <c r="E4" s="2">
        <v>39</v>
      </c>
      <c r="F4" s="2">
        <v>10</v>
      </c>
      <c r="G4" s="2">
        <v>6</v>
      </c>
      <c r="H4" s="2">
        <v>5</v>
      </c>
      <c r="I4" s="2">
        <v>0</v>
      </c>
      <c r="J4" s="3">
        <f t="shared" ref="J4:J29" si="0">IFERROR((F4)/E4,("-"))</f>
        <v>0.25641025641025639</v>
      </c>
      <c r="K4" s="3">
        <f t="shared" ref="K4:K29" si="1">IFERROR((D4-E4+F4)/D4,("-"))</f>
        <v>0.35555555555555557</v>
      </c>
    </row>
    <row r="5" spans="1:11" ht="18.75" customHeight="1" x14ac:dyDescent="0.4">
      <c r="A5" s="2">
        <v>2</v>
      </c>
      <c r="B5" s="2" t="s">
        <v>258</v>
      </c>
      <c r="C5" s="2" t="s">
        <v>10</v>
      </c>
      <c r="D5" s="2">
        <v>36</v>
      </c>
      <c r="E5" s="2">
        <v>33</v>
      </c>
      <c r="F5" s="2">
        <v>8</v>
      </c>
      <c r="G5" s="2">
        <v>2</v>
      </c>
      <c r="H5" s="2">
        <v>2</v>
      </c>
      <c r="I5" s="2">
        <v>0</v>
      </c>
      <c r="J5" s="3">
        <f t="shared" si="0"/>
        <v>0.24242424242424243</v>
      </c>
      <c r="K5" s="3">
        <f t="shared" si="1"/>
        <v>0.30555555555555558</v>
      </c>
    </row>
    <row r="6" spans="1:11" ht="18.75" customHeight="1" x14ac:dyDescent="0.4">
      <c r="A6" s="2">
        <v>3</v>
      </c>
      <c r="B6" s="4" t="s">
        <v>15</v>
      </c>
      <c r="C6" s="4" t="s">
        <v>10</v>
      </c>
      <c r="D6" s="2">
        <v>32</v>
      </c>
      <c r="E6" s="2">
        <v>30</v>
      </c>
      <c r="F6" s="2">
        <v>8</v>
      </c>
      <c r="G6" s="2">
        <v>5</v>
      </c>
      <c r="H6" s="2">
        <v>6</v>
      </c>
      <c r="I6" s="2">
        <v>0</v>
      </c>
      <c r="J6" s="3">
        <f t="shared" si="0"/>
        <v>0.26666666666666666</v>
      </c>
      <c r="K6" s="3">
        <f t="shared" si="1"/>
        <v>0.3125</v>
      </c>
    </row>
    <row r="7" spans="1:11" ht="18.75" customHeight="1" x14ac:dyDescent="0.4">
      <c r="A7" s="2">
        <v>4</v>
      </c>
      <c r="B7" s="4" t="s">
        <v>12</v>
      </c>
      <c r="C7" s="4" t="s">
        <v>10</v>
      </c>
      <c r="D7" s="2">
        <v>31</v>
      </c>
      <c r="E7" s="2">
        <v>23</v>
      </c>
      <c r="F7" s="2">
        <v>7</v>
      </c>
      <c r="G7" s="2">
        <v>3</v>
      </c>
      <c r="H7" s="2">
        <v>1</v>
      </c>
      <c r="I7" s="2">
        <v>0</v>
      </c>
      <c r="J7" s="3">
        <f t="shared" si="0"/>
        <v>0.30434782608695654</v>
      </c>
      <c r="K7" s="3">
        <f t="shared" si="1"/>
        <v>0.4838709677419355</v>
      </c>
    </row>
    <row r="8" spans="1:11" ht="18.75" customHeight="1" x14ac:dyDescent="0.4">
      <c r="A8" s="2">
        <v>5</v>
      </c>
      <c r="B8" s="4" t="s">
        <v>14</v>
      </c>
      <c r="C8" s="4" t="s">
        <v>10</v>
      </c>
      <c r="D8" s="2">
        <v>31</v>
      </c>
      <c r="E8" s="2">
        <v>25</v>
      </c>
      <c r="F8" s="2">
        <v>3</v>
      </c>
      <c r="G8" s="2">
        <v>5</v>
      </c>
      <c r="H8" s="2">
        <v>2</v>
      </c>
      <c r="I8" s="2">
        <v>0</v>
      </c>
      <c r="J8" s="3">
        <f t="shared" si="0"/>
        <v>0.12</v>
      </c>
      <c r="K8" s="3">
        <f t="shared" si="1"/>
        <v>0.29032258064516131</v>
      </c>
    </row>
    <row r="9" spans="1:11" ht="18.75" customHeight="1" x14ac:dyDescent="0.4">
      <c r="A9" s="2">
        <v>6</v>
      </c>
      <c r="B9" s="4" t="s">
        <v>78</v>
      </c>
      <c r="C9" s="4" t="s">
        <v>10</v>
      </c>
      <c r="D9" s="2">
        <v>26</v>
      </c>
      <c r="E9" s="2">
        <v>23</v>
      </c>
      <c r="F9" s="2">
        <v>4</v>
      </c>
      <c r="G9" s="2">
        <v>2</v>
      </c>
      <c r="H9" s="2">
        <v>0</v>
      </c>
      <c r="I9" s="2">
        <v>0</v>
      </c>
      <c r="J9" s="3">
        <f t="shared" si="0"/>
        <v>0.17391304347826086</v>
      </c>
      <c r="K9" s="3">
        <f t="shared" si="1"/>
        <v>0.26923076923076922</v>
      </c>
    </row>
    <row r="10" spans="1:11" ht="18.75" customHeight="1" x14ac:dyDescent="0.4">
      <c r="A10" s="2">
        <v>7</v>
      </c>
      <c r="B10" s="2" t="s">
        <v>20</v>
      </c>
      <c r="C10" s="2" t="s">
        <v>10</v>
      </c>
      <c r="D10" s="2">
        <v>24</v>
      </c>
      <c r="E10" s="2">
        <v>20</v>
      </c>
      <c r="F10" s="2">
        <v>9</v>
      </c>
      <c r="G10" s="2">
        <v>5</v>
      </c>
      <c r="H10" s="2">
        <v>2</v>
      </c>
      <c r="I10" s="2">
        <v>0</v>
      </c>
      <c r="J10" s="3">
        <f t="shared" si="0"/>
        <v>0.45</v>
      </c>
      <c r="K10" s="3">
        <f t="shared" si="1"/>
        <v>0.54166666666666663</v>
      </c>
    </row>
    <row r="11" spans="1:11" ht="18.75" customHeight="1" x14ac:dyDescent="0.4">
      <c r="A11" s="2">
        <v>8</v>
      </c>
      <c r="B11" s="4" t="s">
        <v>16</v>
      </c>
      <c r="C11" s="4" t="s">
        <v>10</v>
      </c>
      <c r="D11" s="2">
        <v>23</v>
      </c>
      <c r="E11" s="2">
        <v>20</v>
      </c>
      <c r="F11" s="2">
        <v>4</v>
      </c>
      <c r="G11" s="2">
        <v>0</v>
      </c>
      <c r="H11" s="2">
        <v>0</v>
      </c>
      <c r="I11" s="2">
        <v>0</v>
      </c>
      <c r="J11" s="3">
        <f t="shared" si="0"/>
        <v>0.2</v>
      </c>
      <c r="K11" s="3">
        <f t="shared" si="1"/>
        <v>0.30434782608695654</v>
      </c>
    </row>
    <row r="12" spans="1:11" ht="18.75" customHeight="1" x14ac:dyDescent="0.4">
      <c r="A12" s="2">
        <v>9</v>
      </c>
      <c r="B12" s="2" t="s">
        <v>294</v>
      </c>
      <c r="C12" s="2" t="s">
        <v>10</v>
      </c>
      <c r="D12" s="2">
        <v>19</v>
      </c>
      <c r="E12" s="2">
        <v>18</v>
      </c>
      <c r="F12" s="2">
        <v>7</v>
      </c>
      <c r="G12" s="2">
        <v>3</v>
      </c>
      <c r="H12" s="2">
        <v>0</v>
      </c>
      <c r="I12" s="2">
        <v>0</v>
      </c>
      <c r="J12" s="3">
        <f t="shared" si="0"/>
        <v>0.3888888888888889</v>
      </c>
      <c r="K12" s="3">
        <f t="shared" si="1"/>
        <v>0.42105263157894735</v>
      </c>
    </row>
    <row r="13" spans="1:11" ht="18.75" customHeight="1" x14ac:dyDescent="0.4">
      <c r="A13" s="2">
        <v>10</v>
      </c>
      <c r="B13" s="2" t="s">
        <v>263</v>
      </c>
      <c r="C13" s="2" t="s">
        <v>10</v>
      </c>
      <c r="D13" s="2">
        <v>19</v>
      </c>
      <c r="E13" s="2">
        <v>17</v>
      </c>
      <c r="F13" s="2">
        <v>3</v>
      </c>
      <c r="G13" s="2">
        <v>1</v>
      </c>
      <c r="H13" s="2">
        <v>1</v>
      </c>
      <c r="I13" s="2">
        <v>0</v>
      </c>
      <c r="J13" s="3">
        <f t="shared" si="0"/>
        <v>0.17647058823529413</v>
      </c>
      <c r="K13" s="3">
        <f t="shared" si="1"/>
        <v>0.26315789473684209</v>
      </c>
    </row>
    <row r="14" spans="1:11" ht="18.75" customHeight="1" x14ac:dyDescent="0.4">
      <c r="A14" s="2">
        <v>11</v>
      </c>
      <c r="B14" s="2" t="s">
        <v>21</v>
      </c>
      <c r="C14" s="2" t="s">
        <v>10</v>
      </c>
      <c r="D14" s="2">
        <v>15</v>
      </c>
      <c r="E14" s="2">
        <v>14</v>
      </c>
      <c r="F14" s="2">
        <v>4</v>
      </c>
      <c r="G14" s="2">
        <v>1</v>
      </c>
      <c r="H14" s="2">
        <v>1</v>
      </c>
      <c r="I14" s="2">
        <v>0</v>
      </c>
      <c r="J14" s="3">
        <f t="shared" si="0"/>
        <v>0.2857142857142857</v>
      </c>
      <c r="K14" s="3">
        <f t="shared" si="1"/>
        <v>0.33333333333333331</v>
      </c>
    </row>
    <row r="15" spans="1:11" ht="18.75" customHeight="1" x14ac:dyDescent="0.4">
      <c r="A15" s="2">
        <v>12</v>
      </c>
      <c r="B15" s="4" t="s">
        <v>262</v>
      </c>
      <c r="C15" s="4" t="s">
        <v>10</v>
      </c>
      <c r="D15" s="2">
        <v>14</v>
      </c>
      <c r="E15" s="2">
        <v>10</v>
      </c>
      <c r="F15" s="2">
        <v>0</v>
      </c>
      <c r="G15" s="2">
        <v>0</v>
      </c>
      <c r="H15" s="2">
        <v>1</v>
      </c>
      <c r="I15" s="2">
        <v>0</v>
      </c>
      <c r="J15" s="3">
        <f t="shared" si="0"/>
        <v>0</v>
      </c>
      <c r="K15" s="3">
        <f t="shared" si="1"/>
        <v>0.2857142857142857</v>
      </c>
    </row>
    <row r="16" spans="1:11" ht="18.75" customHeight="1" x14ac:dyDescent="0.4">
      <c r="A16" s="2">
        <v>13</v>
      </c>
      <c r="B16" s="4" t="s">
        <v>17</v>
      </c>
      <c r="C16" s="4" t="s">
        <v>10</v>
      </c>
      <c r="D16" s="2">
        <v>14</v>
      </c>
      <c r="E16" s="2">
        <v>12</v>
      </c>
      <c r="F16" s="2">
        <v>2</v>
      </c>
      <c r="G16" s="2">
        <v>0</v>
      </c>
      <c r="H16" s="2">
        <v>2</v>
      </c>
      <c r="I16" s="2">
        <v>0</v>
      </c>
      <c r="J16" s="3">
        <f t="shared" si="0"/>
        <v>0.16666666666666666</v>
      </c>
      <c r="K16" s="3">
        <f t="shared" si="1"/>
        <v>0.2857142857142857</v>
      </c>
    </row>
    <row r="17" spans="1:11" ht="18.75" customHeight="1" x14ac:dyDescent="0.4">
      <c r="A17" s="2">
        <v>14</v>
      </c>
      <c r="B17" s="2" t="s">
        <v>345</v>
      </c>
      <c r="C17" s="2" t="s">
        <v>10</v>
      </c>
      <c r="D17" s="2">
        <v>13</v>
      </c>
      <c r="E17" s="2">
        <v>11</v>
      </c>
      <c r="F17" s="2">
        <v>1</v>
      </c>
      <c r="G17" s="2">
        <v>1</v>
      </c>
      <c r="H17" s="2">
        <v>2</v>
      </c>
      <c r="I17" s="2">
        <v>0</v>
      </c>
      <c r="J17" s="3">
        <f t="shared" si="0"/>
        <v>9.0909090909090912E-2</v>
      </c>
      <c r="K17" s="3">
        <f t="shared" si="1"/>
        <v>0.23076923076923078</v>
      </c>
    </row>
    <row r="18" spans="1:11" ht="18.75" customHeight="1" x14ac:dyDescent="0.4">
      <c r="A18" s="2">
        <v>15</v>
      </c>
      <c r="B18" s="2" t="s">
        <v>235</v>
      </c>
      <c r="C18" s="2" t="s">
        <v>10</v>
      </c>
      <c r="D18" s="2">
        <v>10</v>
      </c>
      <c r="E18" s="2">
        <v>9</v>
      </c>
      <c r="F18" s="2">
        <v>4</v>
      </c>
      <c r="G18" s="2">
        <v>2</v>
      </c>
      <c r="H18" s="2">
        <v>0</v>
      </c>
      <c r="I18" s="2">
        <v>0</v>
      </c>
      <c r="J18" s="3">
        <f t="shared" si="0"/>
        <v>0.44444444444444442</v>
      </c>
      <c r="K18" s="3">
        <f t="shared" si="1"/>
        <v>0.5</v>
      </c>
    </row>
    <row r="19" spans="1:11" ht="18.75" customHeight="1" x14ac:dyDescent="0.4">
      <c r="A19" s="2">
        <v>16</v>
      </c>
      <c r="B19" s="4" t="s">
        <v>11</v>
      </c>
      <c r="C19" s="4" t="s">
        <v>10</v>
      </c>
      <c r="D19" s="2">
        <v>9</v>
      </c>
      <c r="E19" s="2">
        <v>7</v>
      </c>
      <c r="F19" s="2">
        <v>0</v>
      </c>
      <c r="G19" s="2">
        <v>1</v>
      </c>
      <c r="H19" s="2">
        <v>0</v>
      </c>
      <c r="I19" s="2">
        <v>0</v>
      </c>
      <c r="J19" s="3">
        <f t="shared" si="0"/>
        <v>0</v>
      </c>
      <c r="K19" s="3">
        <f t="shared" si="1"/>
        <v>0.22222222222222221</v>
      </c>
    </row>
    <row r="20" spans="1:11" ht="18.75" customHeight="1" x14ac:dyDescent="0.4">
      <c r="A20" s="2">
        <v>17</v>
      </c>
      <c r="B20" s="4" t="s">
        <v>18</v>
      </c>
      <c r="C20" s="4" t="s">
        <v>10</v>
      </c>
      <c r="D20" s="2">
        <v>8</v>
      </c>
      <c r="E20" s="2">
        <v>7</v>
      </c>
      <c r="F20" s="2">
        <v>0</v>
      </c>
      <c r="G20" s="2">
        <v>0</v>
      </c>
      <c r="H20" s="2">
        <v>0</v>
      </c>
      <c r="I20" s="2">
        <v>0</v>
      </c>
      <c r="J20" s="3">
        <f t="shared" si="0"/>
        <v>0</v>
      </c>
      <c r="K20" s="3">
        <f t="shared" si="1"/>
        <v>0.125</v>
      </c>
    </row>
    <row r="21" spans="1:11" ht="18.75" customHeight="1" x14ac:dyDescent="0.4">
      <c r="A21" s="2">
        <v>18</v>
      </c>
      <c r="B21" s="2" t="s">
        <v>365</v>
      </c>
      <c r="C21" s="2" t="s">
        <v>10</v>
      </c>
      <c r="D21" s="2">
        <v>6</v>
      </c>
      <c r="E21" s="2">
        <v>4</v>
      </c>
      <c r="F21" s="2">
        <v>0</v>
      </c>
      <c r="G21" s="2">
        <v>0</v>
      </c>
      <c r="H21" s="2">
        <v>0</v>
      </c>
      <c r="I21" s="2">
        <v>0</v>
      </c>
      <c r="J21" s="3">
        <f t="shared" si="0"/>
        <v>0</v>
      </c>
      <c r="K21" s="3">
        <f t="shared" si="1"/>
        <v>0.33333333333333331</v>
      </c>
    </row>
    <row r="22" spans="1:11" ht="18.75" customHeight="1" x14ac:dyDescent="0.4">
      <c r="A22" s="2">
        <v>19</v>
      </c>
      <c r="B22" s="2" t="s">
        <v>346</v>
      </c>
      <c r="C22" s="2" t="s">
        <v>10</v>
      </c>
      <c r="D22" s="2">
        <v>6</v>
      </c>
      <c r="E22" s="2">
        <v>5</v>
      </c>
      <c r="F22" s="2">
        <v>1</v>
      </c>
      <c r="G22" s="2">
        <v>0</v>
      </c>
      <c r="H22" s="2">
        <v>0</v>
      </c>
      <c r="I22" s="2">
        <v>0</v>
      </c>
      <c r="J22" s="3">
        <f t="shared" si="0"/>
        <v>0.2</v>
      </c>
      <c r="K22" s="3">
        <f t="shared" si="1"/>
        <v>0.33333333333333331</v>
      </c>
    </row>
    <row r="23" spans="1:11" ht="18.75" customHeight="1" x14ac:dyDescent="0.4">
      <c r="A23" s="2">
        <v>20</v>
      </c>
      <c r="B23" s="2" t="s">
        <v>347</v>
      </c>
      <c r="C23" s="2" t="s">
        <v>10</v>
      </c>
      <c r="D23" s="2">
        <v>5</v>
      </c>
      <c r="E23" s="2">
        <v>5</v>
      </c>
      <c r="F23" s="2">
        <v>3</v>
      </c>
      <c r="G23" s="2">
        <v>0</v>
      </c>
      <c r="H23" s="2">
        <v>0</v>
      </c>
      <c r="I23" s="2">
        <v>0</v>
      </c>
      <c r="J23" s="3">
        <f t="shared" si="0"/>
        <v>0.6</v>
      </c>
      <c r="K23" s="3">
        <f t="shared" si="1"/>
        <v>0.6</v>
      </c>
    </row>
    <row r="24" spans="1:11" ht="18.75" customHeight="1" x14ac:dyDescent="0.4">
      <c r="A24" s="2">
        <v>21</v>
      </c>
      <c r="B24" s="2" t="s">
        <v>233</v>
      </c>
      <c r="C24" s="2" t="s">
        <v>10</v>
      </c>
      <c r="D24" s="2">
        <v>4</v>
      </c>
      <c r="E24" s="2">
        <v>4</v>
      </c>
      <c r="F24" s="2">
        <v>1</v>
      </c>
      <c r="G24" s="2">
        <v>0</v>
      </c>
      <c r="H24" s="2">
        <v>0</v>
      </c>
      <c r="I24" s="2">
        <v>0</v>
      </c>
      <c r="J24" s="3">
        <f t="shared" si="0"/>
        <v>0.25</v>
      </c>
      <c r="K24" s="3">
        <f t="shared" si="1"/>
        <v>0.25</v>
      </c>
    </row>
    <row r="25" spans="1:11" ht="18.75" customHeight="1" x14ac:dyDescent="0.4">
      <c r="A25" s="2">
        <v>22</v>
      </c>
      <c r="B25" s="2" t="s">
        <v>390</v>
      </c>
      <c r="C25" s="2" t="s">
        <v>10</v>
      </c>
      <c r="D25" s="2">
        <v>3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3">
        <f t="shared" si="0"/>
        <v>0</v>
      </c>
      <c r="K25" s="3">
        <f t="shared" si="1"/>
        <v>0.66666666666666663</v>
      </c>
    </row>
    <row r="26" spans="1:11" ht="18.75" customHeight="1" x14ac:dyDescent="0.4">
      <c r="A26" s="2">
        <v>23</v>
      </c>
      <c r="B26" s="2" t="s">
        <v>371</v>
      </c>
      <c r="C26" s="2" t="s">
        <v>10</v>
      </c>
      <c r="D26" s="2">
        <v>3</v>
      </c>
      <c r="E26" s="2">
        <v>3</v>
      </c>
      <c r="F26" s="2">
        <v>1</v>
      </c>
      <c r="G26" s="2">
        <v>0</v>
      </c>
      <c r="H26" s="2">
        <v>0</v>
      </c>
      <c r="I26" s="2">
        <v>0</v>
      </c>
      <c r="J26" s="3">
        <f t="shared" si="0"/>
        <v>0.33333333333333331</v>
      </c>
      <c r="K26" s="3">
        <f t="shared" si="1"/>
        <v>0.33333333333333331</v>
      </c>
    </row>
    <row r="27" spans="1:11" ht="18.75" customHeight="1" x14ac:dyDescent="0.4">
      <c r="A27" s="2">
        <v>24</v>
      </c>
      <c r="B27" s="2" t="s">
        <v>364</v>
      </c>
      <c r="C27" s="2" t="s">
        <v>10</v>
      </c>
      <c r="D27" s="2">
        <v>3</v>
      </c>
      <c r="E27" s="2">
        <v>3</v>
      </c>
      <c r="F27" s="2">
        <v>0</v>
      </c>
      <c r="G27" s="2">
        <v>1</v>
      </c>
      <c r="H27" s="2">
        <v>0</v>
      </c>
      <c r="I27" s="2">
        <v>0</v>
      </c>
      <c r="J27" s="3">
        <f t="shared" si="0"/>
        <v>0</v>
      </c>
      <c r="K27" s="3">
        <f t="shared" si="1"/>
        <v>0</v>
      </c>
    </row>
    <row r="28" spans="1:11" ht="18.75" customHeight="1" x14ac:dyDescent="0.4">
      <c r="A28" s="2">
        <v>25</v>
      </c>
      <c r="B28" s="4" t="s">
        <v>13</v>
      </c>
      <c r="C28" s="4" t="s">
        <v>10</v>
      </c>
      <c r="D28" s="2">
        <v>3</v>
      </c>
      <c r="E28" s="2">
        <v>3</v>
      </c>
      <c r="F28" s="2">
        <v>0</v>
      </c>
      <c r="G28" s="2">
        <v>0</v>
      </c>
      <c r="H28" s="2">
        <v>0</v>
      </c>
      <c r="I28" s="2">
        <v>0</v>
      </c>
      <c r="J28" s="3">
        <f t="shared" si="0"/>
        <v>0</v>
      </c>
      <c r="K28" s="3">
        <f t="shared" si="1"/>
        <v>0</v>
      </c>
    </row>
    <row r="29" spans="1:11" ht="18.75" customHeight="1" x14ac:dyDescent="0.4">
      <c r="A29" s="7" t="s">
        <v>10</v>
      </c>
      <c r="B29" s="8"/>
      <c r="C29" s="9"/>
      <c r="D29" s="2">
        <f>SUM(D4:D28)</f>
        <v>402</v>
      </c>
      <c r="E29" s="2">
        <f t="shared" ref="E29:I29" si="2">SUM(E4:E28)</f>
        <v>346</v>
      </c>
      <c r="F29" s="2">
        <f t="shared" si="2"/>
        <v>80</v>
      </c>
      <c r="G29" s="2">
        <f t="shared" si="2"/>
        <v>38</v>
      </c>
      <c r="H29" s="2">
        <f t="shared" si="2"/>
        <v>25</v>
      </c>
      <c r="I29" s="2">
        <f t="shared" si="2"/>
        <v>0</v>
      </c>
      <c r="J29" s="3">
        <f t="shared" si="0"/>
        <v>0.23121387283236994</v>
      </c>
      <c r="K29" s="3">
        <f t="shared" si="1"/>
        <v>0.3383084577114428</v>
      </c>
    </row>
  </sheetData>
  <sortState xmlns:xlrd2="http://schemas.microsoft.com/office/spreadsheetml/2017/richdata2" ref="A4:K29">
    <sortCondition descending="1" ref="D4:D29"/>
  </sortState>
  <mergeCells count="3">
    <mergeCell ref="A1:K1"/>
    <mergeCell ref="A2:K2"/>
    <mergeCell ref="A29:C29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2D52-FDA7-4650-88B8-22BEDE137965}">
  <dimension ref="A1:K27"/>
  <sheetViews>
    <sheetView topLeftCell="A11" zoomScaleNormal="100" workbookViewId="0">
      <selection activeCell="D27" sqref="D27:I27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113</v>
      </c>
      <c r="C4" s="2" t="s">
        <v>110</v>
      </c>
      <c r="D4" s="2">
        <v>46</v>
      </c>
      <c r="E4" s="2">
        <v>30</v>
      </c>
      <c r="F4" s="2">
        <v>2</v>
      </c>
      <c r="G4" s="2">
        <v>3</v>
      </c>
      <c r="H4" s="2">
        <v>0</v>
      </c>
      <c r="I4" s="2">
        <v>0</v>
      </c>
      <c r="J4" s="3">
        <f t="shared" ref="J4:J20" si="0">IFERROR((F4)/E4,("-"))</f>
        <v>6.6666666666666666E-2</v>
      </c>
      <c r="K4" s="3">
        <f t="shared" ref="K4:K20" si="1">IFERROR((D4-E4+F4)/D4,("-"))</f>
        <v>0.39130434782608697</v>
      </c>
    </row>
    <row r="5" spans="1:11" ht="18.75" customHeight="1" x14ac:dyDescent="0.4">
      <c r="A5" s="2">
        <v>2</v>
      </c>
      <c r="B5" s="2" t="s">
        <v>280</v>
      </c>
      <c r="C5" s="2" t="s">
        <v>110</v>
      </c>
      <c r="D5" s="2">
        <v>45</v>
      </c>
      <c r="E5" s="2">
        <v>36</v>
      </c>
      <c r="F5" s="2">
        <v>6</v>
      </c>
      <c r="G5" s="2">
        <v>4</v>
      </c>
      <c r="H5" s="2">
        <v>4</v>
      </c>
      <c r="I5" s="2">
        <v>0</v>
      </c>
      <c r="J5" s="3">
        <f t="shared" si="0"/>
        <v>0.16666666666666666</v>
      </c>
      <c r="K5" s="3">
        <f t="shared" si="1"/>
        <v>0.33333333333333331</v>
      </c>
    </row>
    <row r="6" spans="1:11" ht="18.75" customHeight="1" x14ac:dyDescent="0.4">
      <c r="A6" s="2">
        <v>3</v>
      </c>
      <c r="B6" s="2" t="s">
        <v>111</v>
      </c>
      <c r="C6" s="2" t="s">
        <v>110</v>
      </c>
      <c r="D6" s="2">
        <v>42</v>
      </c>
      <c r="E6" s="2">
        <v>30</v>
      </c>
      <c r="F6" s="2">
        <v>11</v>
      </c>
      <c r="G6" s="2">
        <v>12</v>
      </c>
      <c r="H6" s="2">
        <v>16</v>
      </c>
      <c r="I6" s="2">
        <v>0</v>
      </c>
      <c r="J6" s="3">
        <f t="shared" si="0"/>
        <v>0.36666666666666664</v>
      </c>
      <c r="K6" s="3">
        <f t="shared" si="1"/>
        <v>0.54761904761904767</v>
      </c>
    </row>
    <row r="7" spans="1:11" ht="18" customHeight="1" x14ac:dyDescent="0.4">
      <c r="A7" s="2">
        <v>4</v>
      </c>
      <c r="B7" s="2" t="s">
        <v>36</v>
      </c>
      <c r="C7" s="2" t="s">
        <v>110</v>
      </c>
      <c r="D7" s="2">
        <v>30</v>
      </c>
      <c r="E7" s="2">
        <v>27</v>
      </c>
      <c r="F7" s="2">
        <v>9</v>
      </c>
      <c r="G7" s="2">
        <v>4</v>
      </c>
      <c r="H7" s="2">
        <v>1</v>
      </c>
      <c r="I7" s="2">
        <v>0</v>
      </c>
      <c r="J7" s="3">
        <f t="shared" si="0"/>
        <v>0.33333333333333331</v>
      </c>
      <c r="K7" s="3">
        <f t="shared" si="1"/>
        <v>0.4</v>
      </c>
    </row>
    <row r="8" spans="1:11" ht="18.75" customHeight="1" x14ac:dyDescent="0.4">
      <c r="A8" s="2">
        <v>5</v>
      </c>
      <c r="B8" s="2" t="s">
        <v>279</v>
      </c>
      <c r="C8" s="2" t="s">
        <v>110</v>
      </c>
      <c r="D8" s="2">
        <v>29</v>
      </c>
      <c r="E8" s="2">
        <v>22</v>
      </c>
      <c r="F8" s="2">
        <v>8</v>
      </c>
      <c r="G8" s="2">
        <v>4</v>
      </c>
      <c r="H8" s="2">
        <v>6</v>
      </c>
      <c r="I8" s="2">
        <v>0</v>
      </c>
      <c r="J8" s="3">
        <f t="shared" si="0"/>
        <v>0.36363636363636365</v>
      </c>
      <c r="K8" s="3">
        <f t="shared" si="1"/>
        <v>0.51724137931034486</v>
      </c>
    </row>
    <row r="9" spans="1:11" ht="18.75" customHeight="1" x14ac:dyDescent="0.4">
      <c r="A9" s="2">
        <v>6</v>
      </c>
      <c r="B9" s="2" t="s">
        <v>116</v>
      </c>
      <c r="C9" s="2" t="s">
        <v>110</v>
      </c>
      <c r="D9" s="2">
        <v>28</v>
      </c>
      <c r="E9" s="2">
        <v>27</v>
      </c>
      <c r="F9" s="2">
        <v>3</v>
      </c>
      <c r="G9" s="2">
        <v>2</v>
      </c>
      <c r="H9" s="2">
        <v>0</v>
      </c>
      <c r="I9" s="2">
        <v>0</v>
      </c>
      <c r="J9" s="3">
        <f t="shared" si="0"/>
        <v>0.1111111111111111</v>
      </c>
      <c r="K9" s="3">
        <f t="shared" si="1"/>
        <v>0.14285714285714285</v>
      </c>
    </row>
    <row r="10" spans="1:11" ht="18.75" customHeight="1" x14ac:dyDescent="0.4">
      <c r="A10" s="2">
        <v>7</v>
      </c>
      <c r="B10" s="2" t="s">
        <v>114</v>
      </c>
      <c r="C10" s="2" t="s">
        <v>110</v>
      </c>
      <c r="D10" s="2">
        <v>27</v>
      </c>
      <c r="E10" s="2">
        <v>22</v>
      </c>
      <c r="F10" s="2">
        <v>9</v>
      </c>
      <c r="G10" s="2">
        <v>4</v>
      </c>
      <c r="H10" s="2">
        <v>3</v>
      </c>
      <c r="I10" s="2">
        <v>0</v>
      </c>
      <c r="J10" s="3">
        <f t="shared" si="0"/>
        <v>0.40909090909090912</v>
      </c>
      <c r="K10" s="3">
        <f t="shared" si="1"/>
        <v>0.51851851851851849</v>
      </c>
    </row>
    <row r="11" spans="1:11" ht="18.75" customHeight="1" x14ac:dyDescent="0.4">
      <c r="A11" s="2">
        <v>8</v>
      </c>
      <c r="B11" s="2" t="s">
        <v>290</v>
      </c>
      <c r="C11" s="2" t="s">
        <v>110</v>
      </c>
      <c r="D11" s="2">
        <v>27</v>
      </c>
      <c r="E11" s="2">
        <v>25</v>
      </c>
      <c r="F11" s="2">
        <v>6</v>
      </c>
      <c r="G11" s="2">
        <v>2</v>
      </c>
      <c r="H11" s="2">
        <v>2</v>
      </c>
      <c r="I11" s="2">
        <v>0</v>
      </c>
      <c r="J11" s="3">
        <f t="shared" si="0"/>
        <v>0.24</v>
      </c>
      <c r="K11" s="3">
        <f t="shared" si="1"/>
        <v>0.29629629629629628</v>
      </c>
    </row>
    <row r="12" spans="1:11" ht="18.75" customHeight="1" x14ac:dyDescent="0.4">
      <c r="A12" s="2">
        <v>9</v>
      </c>
      <c r="B12" s="2" t="s">
        <v>115</v>
      </c>
      <c r="C12" s="2" t="s">
        <v>110</v>
      </c>
      <c r="D12" s="2">
        <v>25</v>
      </c>
      <c r="E12" s="2">
        <v>19</v>
      </c>
      <c r="F12" s="2">
        <v>0</v>
      </c>
      <c r="G12" s="2">
        <v>0</v>
      </c>
      <c r="H12" s="2">
        <v>1</v>
      </c>
      <c r="I12" s="2">
        <v>0</v>
      </c>
      <c r="J12" s="3">
        <f t="shared" si="0"/>
        <v>0</v>
      </c>
      <c r="K12" s="3">
        <f t="shared" si="1"/>
        <v>0.24</v>
      </c>
    </row>
    <row r="13" spans="1:11" ht="18.75" customHeight="1" x14ac:dyDescent="0.4">
      <c r="A13" s="2">
        <v>10</v>
      </c>
      <c r="B13" s="2" t="s">
        <v>109</v>
      </c>
      <c r="C13" s="2" t="s">
        <v>110</v>
      </c>
      <c r="D13" s="2">
        <v>24</v>
      </c>
      <c r="E13" s="2">
        <v>23</v>
      </c>
      <c r="F13" s="2">
        <v>13</v>
      </c>
      <c r="G13" s="2">
        <v>6</v>
      </c>
      <c r="H13" s="2">
        <v>12</v>
      </c>
      <c r="I13" s="2">
        <v>1</v>
      </c>
      <c r="J13" s="3">
        <f t="shared" si="0"/>
        <v>0.56521739130434778</v>
      </c>
      <c r="K13" s="3">
        <f t="shared" si="1"/>
        <v>0.58333333333333337</v>
      </c>
    </row>
    <row r="14" spans="1:11" ht="18.75" customHeight="1" x14ac:dyDescent="0.4">
      <c r="A14" s="2">
        <v>11</v>
      </c>
      <c r="B14" s="2" t="s">
        <v>118</v>
      </c>
      <c r="C14" s="2" t="s">
        <v>110</v>
      </c>
      <c r="D14" s="2">
        <v>22</v>
      </c>
      <c r="E14" s="2">
        <v>18</v>
      </c>
      <c r="F14" s="2">
        <v>4</v>
      </c>
      <c r="G14" s="2">
        <v>2</v>
      </c>
      <c r="H14" s="2">
        <v>5</v>
      </c>
      <c r="I14" s="2">
        <v>0</v>
      </c>
      <c r="J14" s="3">
        <f t="shared" si="0"/>
        <v>0.22222222222222221</v>
      </c>
      <c r="K14" s="3">
        <f t="shared" si="1"/>
        <v>0.36363636363636365</v>
      </c>
    </row>
    <row r="15" spans="1:11" ht="18.75" customHeight="1" x14ac:dyDescent="0.4">
      <c r="A15" s="2">
        <v>12</v>
      </c>
      <c r="B15" s="2" t="s">
        <v>117</v>
      </c>
      <c r="C15" s="2" t="s">
        <v>110</v>
      </c>
      <c r="D15" s="2">
        <v>22</v>
      </c>
      <c r="E15" s="2">
        <v>21</v>
      </c>
      <c r="F15" s="2">
        <v>8</v>
      </c>
      <c r="G15" s="2">
        <v>5</v>
      </c>
      <c r="H15" s="2">
        <v>0</v>
      </c>
      <c r="I15" s="2">
        <v>0</v>
      </c>
      <c r="J15" s="3">
        <f t="shared" si="0"/>
        <v>0.38095238095238093</v>
      </c>
      <c r="K15" s="3">
        <f t="shared" si="1"/>
        <v>0.40909090909090912</v>
      </c>
    </row>
    <row r="16" spans="1:11" ht="18.75" customHeight="1" x14ac:dyDescent="0.4">
      <c r="A16" s="2">
        <v>13</v>
      </c>
      <c r="B16" s="2" t="s">
        <v>112</v>
      </c>
      <c r="C16" s="2" t="s">
        <v>110</v>
      </c>
      <c r="D16" s="2">
        <v>18</v>
      </c>
      <c r="E16" s="2">
        <v>16</v>
      </c>
      <c r="F16" s="2">
        <v>5</v>
      </c>
      <c r="G16" s="2">
        <v>2</v>
      </c>
      <c r="H16" s="2">
        <v>2</v>
      </c>
      <c r="I16" s="2">
        <v>0</v>
      </c>
      <c r="J16" s="3">
        <f t="shared" si="0"/>
        <v>0.3125</v>
      </c>
      <c r="K16" s="3">
        <f t="shared" si="1"/>
        <v>0.3888888888888889</v>
      </c>
    </row>
    <row r="17" spans="1:11" ht="18.75" customHeight="1" x14ac:dyDescent="0.4">
      <c r="A17" s="2">
        <v>14</v>
      </c>
      <c r="B17" s="2" t="s">
        <v>356</v>
      </c>
      <c r="C17" s="2" t="s">
        <v>110</v>
      </c>
      <c r="D17" s="2">
        <v>14</v>
      </c>
      <c r="E17" s="2">
        <v>11</v>
      </c>
      <c r="F17" s="2">
        <v>0</v>
      </c>
      <c r="G17" s="2">
        <v>1</v>
      </c>
      <c r="H17" s="2">
        <v>1</v>
      </c>
      <c r="I17" s="2">
        <v>0</v>
      </c>
      <c r="J17" s="3">
        <f t="shared" si="0"/>
        <v>0</v>
      </c>
      <c r="K17" s="3">
        <f t="shared" si="1"/>
        <v>0.21428571428571427</v>
      </c>
    </row>
    <row r="18" spans="1:11" ht="18.75" customHeight="1" x14ac:dyDescent="0.4">
      <c r="A18" s="2">
        <v>15</v>
      </c>
      <c r="B18" s="2" t="s">
        <v>289</v>
      </c>
      <c r="C18" s="2" t="s">
        <v>110</v>
      </c>
      <c r="D18" s="2">
        <v>12</v>
      </c>
      <c r="E18" s="2">
        <v>9</v>
      </c>
      <c r="F18" s="2">
        <v>2</v>
      </c>
      <c r="G18" s="2">
        <v>3</v>
      </c>
      <c r="H18" s="2">
        <v>3</v>
      </c>
      <c r="I18" s="2">
        <v>0</v>
      </c>
      <c r="J18" s="3">
        <f t="shared" si="0"/>
        <v>0.22222222222222221</v>
      </c>
      <c r="K18" s="3">
        <f t="shared" si="1"/>
        <v>0.41666666666666669</v>
      </c>
    </row>
    <row r="19" spans="1:11" ht="18.75" customHeight="1" x14ac:dyDescent="0.4">
      <c r="A19" s="2">
        <v>16</v>
      </c>
      <c r="B19" s="2" t="s">
        <v>229</v>
      </c>
      <c r="C19" s="2" t="s">
        <v>110</v>
      </c>
      <c r="D19" s="2">
        <v>11</v>
      </c>
      <c r="E19" s="2">
        <v>8</v>
      </c>
      <c r="F19" s="2">
        <v>2</v>
      </c>
      <c r="G19" s="2">
        <v>1</v>
      </c>
      <c r="H19" s="2">
        <v>1</v>
      </c>
      <c r="I19" s="2">
        <v>0</v>
      </c>
      <c r="J19" s="3">
        <f t="shared" si="0"/>
        <v>0.25</v>
      </c>
      <c r="K19" s="3">
        <f t="shared" si="1"/>
        <v>0.45454545454545453</v>
      </c>
    </row>
    <row r="20" spans="1:11" ht="18.75" customHeight="1" x14ac:dyDescent="0.4">
      <c r="A20" s="2">
        <v>17</v>
      </c>
      <c r="B20" s="2" t="s">
        <v>119</v>
      </c>
      <c r="C20" s="2" t="s">
        <v>110</v>
      </c>
      <c r="D20" s="2">
        <v>9</v>
      </c>
      <c r="E20" s="2">
        <v>8</v>
      </c>
      <c r="F20" s="2">
        <v>0</v>
      </c>
      <c r="G20" s="2">
        <v>0</v>
      </c>
      <c r="H20" s="2">
        <v>2</v>
      </c>
      <c r="I20" s="2">
        <v>0</v>
      </c>
      <c r="J20" s="3">
        <f t="shared" si="0"/>
        <v>0</v>
      </c>
      <c r="K20" s="3">
        <f t="shared" si="1"/>
        <v>0.1111111111111111</v>
      </c>
    </row>
    <row r="21" spans="1:11" ht="18.75" customHeight="1" x14ac:dyDescent="0.4">
      <c r="A21" s="2">
        <v>18</v>
      </c>
      <c r="B21" s="2" t="s">
        <v>392</v>
      </c>
      <c r="C21" s="2" t="s">
        <v>110</v>
      </c>
      <c r="D21" s="2">
        <v>5</v>
      </c>
      <c r="E21" s="2">
        <v>5</v>
      </c>
      <c r="F21" s="2">
        <v>3</v>
      </c>
      <c r="G21" s="2">
        <v>2</v>
      </c>
      <c r="H21" s="2">
        <v>0</v>
      </c>
      <c r="I21" s="2">
        <v>0</v>
      </c>
      <c r="J21" s="3">
        <f>SUM(F21)/E21</f>
        <v>0.6</v>
      </c>
      <c r="K21" s="3">
        <f>SUM(D21-E21+F21)/D21</f>
        <v>0.6</v>
      </c>
    </row>
    <row r="22" spans="1:11" ht="18.75" customHeight="1" x14ac:dyDescent="0.4">
      <c r="A22" s="2">
        <v>19</v>
      </c>
      <c r="B22" s="2" t="s">
        <v>363</v>
      </c>
      <c r="C22" s="2" t="s">
        <v>110</v>
      </c>
      <c r="D22" s="2">
        <v>4</v>
      </c>
      <c r="E22" s="2">
        <v>4</v>
      </c>
      <c r="F22" s="2">
        <v>1</v>
      </c>
      <c r="G22" s="2">
        <v>0</v>
      </c>
      <c r="H22" s="2">
        <v>0</v>
      </c>
      <c r="I22" s="2">
        <v>0</v>
      </c>
      <c r="J22" s="3">
        <f>SUM(F22)/E22</f>
        <v>0.25</v>
      </c>
      <c r="K22" s="3">
        <f>SUM(D22-E22+F22)/D22</f>
        <v>0.25</v>
      </c>
    </row>
    <row r="23" spans="1:11" ht="18.75" customHeight="1" x14ac:dyDescent="0.4">
      <c r="A23" s="2">
        <v>20</v>
      </c>
      <c r="B23" s="2" t="s">
        <v>309</v>
      </c>
      <c r="C23" s="2" t="s">
        <v>110</v>
      </c>
      <c r="D23" s="2">
        <v>4</v>
      </c>
      <c r="E23" s="2">
        <v>4</v>
      </c>
      <c r="F23" s="2">
        <v>0</v>
      </c>
      <c r="G23" s="2">
        <v>0</v>
      </c>
      <c r="H23" s="2">
        <v>0</v>
      </c>
      <c r="I23" s="2">
        <v>0</v>
      </c>
      <c r="J23" s="3">
        <f>IFERROR((F23)/E23,("-"))</f>
        <v>0</v>
      </c>
      <c r="K23" s="3">
        <f>IFERROR((D23-E23+F23)/D23,("-"))</f>
        <v>0</v>
      </c>
    </row>
    <row r="24" spans="1:11" ht="18.75" customHeight="1" x14ac:dyDescent="0.4">
      <c r="A24" s="2">
        <v>21</v>
      </c>
      <c r="B24" s="2" t="s">
        <v>393</v>
      </c>
      <c r="C24" s="2" t="s">
        <v>110</v>
      </c>
      <c r="D24" s="2">
        <v>2</v>
      </c>
      <c r="E24" s="2">
        <v>2</v>
      </c>
      <c r="F24" s="2">
        <v>0</v>
      </c>
      <c r="G24" s="2">
        <v>0</v>
      </c>
      <c r="H24" s="2">
        <v>0</v>
      </c>
      <c r="I24" s="2">
        <v>0</v>
      </c>
      <c r="J24" s="3">
        <f>SUM(F24)/E24</f>
        <v>0</v>
      </c>
      <c r="K24" s="3">
        <f>SUM(D24-E24+F24)/D24</f>
        <v>0</v>
      </c>
    </row>
    <row r="25" spans="1:11" ht="18.75" customHeight="1" x14ac:dyDescent="0.4">
      <c r="A25" s="2">
        <v>22</v>
      </c>
      <c r="B25" s="2" t="s">
        <v>362</v>
      </c>
      <c r="C25" s="2" t="s">
        <v>110</v>
      </c>
      <c r="D25" s="2">
        <v>2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3">
        <f>IFERROR((F25)/E25,("-"))</f>
        <v>0</v>
      </c>
      <c r="K25" s="3">
        <f>IFERROR((D25-E25+F25)/D25,("-"))</f>
        <v>0</v>
      </c>
    </row>
    <row r="26" spans="1:11" ht="18.75" customHeight="1" x14ac:dyDescent="0.4">
      <c r="A26" s="2">
        <v>23</v>
      </c>
      <c r="B26" s="2" t="s">
        <v>164</v>
      </c>
      <c r="C26" s="2" t="s">
        <v>110</v>
      </c>
      <c r="D26" s="2">
        <v>2</v>
      </c>
      <c r="E26" s="2">
        <v>2</v>
      </c>
      <c r="F26" s="2">
        <v>1</v>
      </c>
      <c r="G26" s="2">
        <v>0</v>
      </c>
      <c r="H26" s="2">
        <v>0</v>
      </c>
      <c r="I26" s="2">
        <v>0</v>
      </c>
      <c r="J26" s="3">
        <f>IFERROR((F26)/E26,("-"))</f>
        <v>0.5</v>
      </c>
      <c r="K26" s="3">
        <f>IFERROR((D26-E26+F26)/D26,("-"))</f>
        <v>0.5</v>
      </c>
    </row>
    <row r="27" spans="1:11" ht="18.75" customHeight="1" x14ac:dyDescent="0.4">
      <c r="A27" s="7" t="s">
        <v>416</v>
      </c>
      <c r="B27" s="8"/>
      <c r="C27" s="9"/>
      <c r="D27" s="2">
        <f>SUM(D4:D26)</f>
        <v>450</v>
      </c>
      <c r="E27" s="2">
        <f t="shared" ref="E27:I27" si="2">SUM(E4:E26)</f>
        <v>371</v>
      </c>
      <c r="F27" s="2">
        <f t="shared" si="2"/>
        <v>93</v>
      </c>
      <c r="G27" s="2">
        <f t="shared" si="2"/>
        <v>57</v>
      </c>
      <c r="H27" s="2">
        <f t="shared" si="2"/>
        <v>59</v>
      </c>
      <c r="I27" s="2">
        <f t="shared" si="2"/>
        <v>1</v>
      </c>
      <c r="J27" s="3">
        <f t="shared" ref="J27" si="3">IFERROR((F27)/E27,("-"))</f>
        <v>0.25067385444743934</v>
      </c>
      <c r="K27" s="3">
        <f t="shared" ref="K27" si="4">IFERROR((D27-E27+F27)/D27,("-"))</f>
        <v>0.38222222222222224</v>
      </c>
    </row>
  </sheetData>
  <sortState xmlns:xlrd2="http://schemas.microsoft.com/office/spreadsheetml/2017/richdata2" ref="A4:K26">
    <sortCondition descending="1" ref="D4:D26"/>
  </sortState>
  <mergeCells count="3">
    <mergeCell ref="A27:C27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D49F-0A75-4E08-83B9-507AA219442D}">
  <dimension ref="A1:K30"/>
  <sheetViews>
    <sheetView zoomScaleNormal="100" workbookViewId="0">
      <selection activeCell="F5" sqref="F5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122</v>
      </c>
      <c r="C4" s="2" t="s">
        <v>121</v>
      </c>
      <c r="D4" s="2">
        <v>41</v>
      </c>
      <c r="E4" s="2">
        <v>36</v>
      </c>
      <c r="F4" s="2">
        <v>8</v>
      </c>
      <c r="G4" s="2">
        <v>2</v>
      </c>
      <c r="H4" s="2">
        <v>4</v>
      </c>
      <c r="I4" s="2">
        <v>0</v>
      </c>
      <c r="J4" s="3">
        <f t="shared" ref="J4:J23" si="0">IFERROR((F4)/E4,("-"))</f>
        <v>0.22222222222222221</v>
      </c>
      <c r="K4" s="3">
        <f t="shared" ref="K4:K23" si="1">IFERROR((D4-E4+F4)/D4,("-"))</f>
        <v>0.31707317073170732</v>
      </c>
    </row>
    <row r="5" spans="1:11" ht="18.75" customHeight="1" x14ac:dyDescent="0.4">
      <c r="A5" s="2">
        <v>2</v>
      </c>
      <c r="B5" s="2" t="s">
        <v>123</v>
      </c>
      <c r="C5" s="2" t="s">
        <v>121</v>
      </c>
      <c r="D5" s="2">
        <v>40</v>
      </c>
      <c r="E5" s="2">
        <v>37</v>
      </c>
      <c r="F5" s="2">
        <v>9</v>
      </c>
      <c r="G5" s="2">
        <v>7</v>
      </c>
      <c r="H5" s="2">
        <v>1</v>
      </c>
      <c r="I5" s="2">
        <v>1</v>
      </c>
      <c r="J5" s="3">
        <f t="shared" si="0"/>
        <v>0.24324324324324326</v>
      </c>
      <c r="K5" s="3">
        <f t="shared" si="1"/>
        <v>0.3</v>
      </c>
    </row>
    <row r="6" spans="1:11" ht="18.75" customHeight="1" x14ac:dyDescent="0.4">
      <c r="A6" s="2">
        <v>3</v>
      </c>
      <c r="B6" s="2" t="s">
        <v>129</v>
      </c>
      <c r="C6" s="2" t="s">
        <v>121</v>
      </c>
      <c r="D6" s="2">
        <v>39</v>
      </c>
      <c r="E6" s="2">
        <v>32</v>
      </c>
      <c r="F6" s="2">
        <v>12</v>
      </c>
      <c r="G6" s="2">
        <v>6</v>
      </c>
      <c r="H6" s="2">
        <v>6</v>
      </c>
      <c r="I6" s="2">
        <v>1</v>
      </c>
      <c r="J6" s="3">
        <f t="shared" si="0"/>
        <v>0.375</v>
      </c>
      <c r="K6" s="3">
        <f t="shared" si="1"/>
        <v>0.48717948717948717</v>
      </c>
    </row>
    <row r="7" spans="1:11" ht="18.75" customHeight="1" x14ac:dyDescent="0.4">
      <c r="A7" s="2">
        <v>4</v>
      </c>
      <c r="B7" s="2" t="s">
        <v>72</v>
      </c>
      <c r="C7" s="2" t="s">
        <v>121</v>
      </c>
      <c r="D7" s="2">
        <v>37</v>
      </c>
      <c r="E7" s="2">
        <v>26</v>
      </c>
      <c r="F7" s="2">
        <v>4</v>
      </c>
      <c r="G7" s="2">
        <v>4</v>
      </c>
      <c r="H7" s="2">
        <v>3</v>
      </c>
      <c r="I7" s="2">
        <v>0</v>
      </c>
      <c r="J7" s="3">
        <f t="shared" si="0"/>
        <v>0.15384615384615385</v>
      </c>
      <c r="K7" s="3">
        <f t="shared" si="1"/>
        <v>0.40540540540540543</v>
      </c>
    </row>
    <row r="8" spans="1:11" ht="18.75" customHeight="1" x14ac:dyDescent="0.4">
      <c r="A8" s="2">
        <v>5</v>
      </c>
      <c r="B8" s="2" t="s">
        <v>125</v>
      </c>
      <c r="C8" s="2" t="s">
        <v>121</v>
      </c>
      <c r="D8" s="2">
        <v>35</v>
      </c>
      <c r="E8" s="2">
        <v>30</v>
      </c>
      <c r="F8" s="2">
        <v>13</v>
      </c>
      <c r="G8" s="2">
        <v>6</v>
      </c>
      <c r="H8" s="2">
        <v>4</v>
      </c>
      <c r="I8" s="2">
        <v>1</v>
      </c>
      <c r="J8" s="3">
        <f t="shared" si="0"/>
        <v>0.43333333333333335</v>
      </c>
      <c r="K8" s="3">
        <f t="shared" si="1"/>
        <v>0.51428571428571423</v>
      </c>
    </row>
    <row r="9" spans="1:11" ht="18.75" customHeight="1" x14ac:dyDescent="0.4">
      <c r="A9" s="2">
        <v>6</v>
      </c>
      <c r="B9" s="2" t="s">
        <v>25</v>
      </c>
      <c r="C9" s="2" t="s">
        <v>121</v>
      </c>
      <c r="D9" s="2">
        <v>31</v>
      </c>
      <c r="E9" s="2">
        <v>29</v>
      </c>
      <c r="F9" s="2">
        <v>9</v>
      </c>
      <c r="G9" s="2">
        <v>12</v>
      </c>
      <c r="H9" s="2">
        <v>2</v>
      </c>
      <c r="I9" s="2">
        <v>2</v>
      </c>
      <c r="J9" s="3">
        <f t="shared" si="0"/>
        <v>0.31034482758620691</v>
      </c>
      <c r="K9" s="3">
        <f t="shared" si="1"/>
        <v>0.35483870967741937</v>
      </c>
    </row>
    <row r="10" spans="1:11" ht="18.75" customHeight="1" x14ac:dyDescent="0.4">
      <c r="A10" s="2">
        <v>7</v>
      </c>
      <c r="B10" s="2" t="s">
        <v>65</v>
      </c>
      <c r="C10" s="2" t="s">
        <v>121</v>
      </c>
      <c r="D10" s="2">
        <v>30</v>
      </c>
      <c r="E10" s="2">
        <v>26</v>
      </c>
      <c r="F10" s="2">
        <v>6</v>
      </c>
      <c r="G10" s="2">
        <v>2</v>
      </c>
      <c r="H10" s="2">
        <v>1</v>
      </c>
      <c r="I10" s="2">
        <v>0</v>
      </c>
      <c r="J10" s="3">
        <f t="shared" si="0"/>
        <v>0.23076923076923078</v>
      </c>
      <c r="K10" s="3">
        <f t="shared" si="1"/>
        <v>0.33333333333333331</v>
      </c>
    </row>
    <row r="11" spans="1:11" ht="18.75" customHeight="1" x14ac:dyDescent="0.4">
      <c r="A11" s="2">
        <v>8</v>
      </c>
      <c r="B11" s="2" t="s">
        <v>282</v>
      </c>
      <c r="C11" s="2" t="s">
        <v>121</v>
      </c>
      <c r="D11" s="2">
        <v>22</v>
      </c>
      <c r="E11" s="2">
        <v>20</v>
      </c>
      <c r="F11" s="2">
        <v>6</v>
      </c>
      <c r="G11" s="2">
        <v>4</v>
      </c>
      <c r="H11" s="2">
        <v>5</v>
      </c>
      <c r="I11" s="2">
        <v>1</v>
      </c>
      <c r="J11" s="3">
        <f t="shared" si="0"/>
        <v>0.3</v>
      </c>
      <c r="K11" s="3">
        <f t="shared" si="1"/>
        <v>0.36363636363636365</v>
      </c>
    </row>
    <row r="12" spans="1:11" ht="18.75" customHeight="1" x14ac:dyDescent="0.4">
      <c r="A12" s="2">
        <v>9</v>
      </c>
      <c r="B12" s="2" t="s">
        <v>24</v>
      </c>
      <c r="C12" s="2" t="s">
        <v>121</v>
      </c>
      <c r="D12" s="2">
        <v>17</v>
      </c>
      <c r="E12" s="2">
        <v>16</v>
      </c>
      <c r="F12" s="2">
        <v>2</v>
      </c>
      <c r="G12" s="2">
        <v>0</v>
      </c>
      <c r="H12" s="2">
        <v>1</v>
      </c>
      <c r="I12" s="2">
        <v>0</v>
      </c>
      <c r="J12" s="3">
        <f t="shared" si="0"/>
        <v>0.125</v>
      </c>
      <c r="K12" s="3">
        <f t="shared" si="1"/>
        <v>0.17647058823529413</v>
      </c>
    </row>
    <row r="13" spans="1:11" ht="18.75" customHeight="1" x14ac:dyDescent="0.4">
      <c r="A13" s="2">
        <v>10</v>
      </c>
      <c r="B13" s="2" t="s">
        <v>223</v>
      </c>
      <c r="C13" s="2" t="s">
        <v>121</v>
      </c>
      <c r="D13" s="2">
        <v>16</v>
      </c>
      <c r="E13" s="2">
        <v>12</v>
      </c>
      <c r="F13" s="2">
        <v>2</v>
      </c>
      <c r="G13" s="2">
        <v>1</v>
      </c>
      <c r="H13" s="2">
        <v>1</v>
      </c>
      <c r="I13" s="2">
        <v>0</v>
      </c>
      <c r="J13" s="3">
        <f t="shared" si="0"/>
        <v>0.16666666666666666</v>
      </c>
      <c r="K13" s="3">
        <f t="shared" si="1"/>
        <v>0.375</v>
      </c>
    </row>
    <row r="14" spans="1:11" ht="18.75" customHeight="1" x14ac:dyDescent="0.4">
      <c r="A14" s="2">
        <v>11</v>
      </c>
      <c r="B14" s="2" t="s">
        <v>307</v>
      </c>
      <c r="C14" s="2" t="s">
        <v>121</v>
      </c>
      <c r="D14" s="2">
        <v>16</v>
      </c>
      <c r="E14" s="2">
        <v>10</v>
      </c>
      <c r="F14" s="2">
        <v>1</v>
      </c>
      <c r="G14" s="2">
        <v>1</v>
      </c>
      <c r="H14" s="2">
        <v>1</v>
      </c>
      <c r="I14" s="2">
        <v>0</v>
      </c>
      <c r="J14" s="3">
        <f t="shared" si="0"/>
        <v>0.1</v>
      </c>
      <c r="K14" s="3">
        <f t="shared" si="1"/>
        <v>0.4375</v>
      </c>
    </row>
    <row r="15" spans="1:11" ht="18.75" customHeight="1" x14ac:dyDescent="0.4">
      <c r="A15" s="2">
        <v>12</v>
      </c>
      <c r="B15" s="2" t="s">
        <v>127</v>
      </c>
      <c r="C15" s="2" t="s">
        <v>121</v>
      </c>
      <c r="D15" s="2">
        <v>15</v>
      </c>
      <c r="E15" s="2">
        <v>13</v>
      </c>
      <c r="F15" s="2">
        <v>7</v>
      </c>
      <c r="G15" s="2">
        <v>3</v>
      </c>
      <c r="H15" s="2">
        <v>2</v>
      </c>
      <c r="I15" s="2">
        <v>1</v>
      </c>
      <c r="J15" s="3">
        <f t="shared" si="0"/>
        <v>0.53846153846153844</v>
      </c>
      <c r="K15" s="3">
        <f t="shared" si="1"/>
        <v>0.6</v>
      </c>
    </row>
    <row r="16" spans="1:11" ht="18.75" customHeight="1" x14ac:dyDescent="0.4">
      <c r="A16" s="2">
        <v>13</v>
      </c>
      <c r="B16" s="2" t="s">
        <v>130</v>
      </c>
      <c r="C16" s="2" t="s">
        <v>121</v>
      </c>
      <c r="D16" s="2">
        <v>11</v>
      </c>
      <c r="E16" s="2">
        <v>8</v>
      </c>
      <c r="F16" s="2">
        <v>3</v>
      </c>
      <c r="G16" s="2">
        <v>2</v>
      </c>
      <c r="H16" s="2">
        <v>1</v>
      </c>
      <c r="I16" s="2">
        <v>0</v>
      </c>
      <c r="J16" s="3">
        <f t="shared" si="0"/>
        <v>0.375</v>
      </c>
      <c r="K16" s="3">
        <f t="shared" si="1"/>
        <v>0.54545454545454541</v>
      </c>
    </row>
    <row r="17" spans="1:11" ht="18.75" customHeight="1" x14ac:dyDescent="0.4">
      <c r="A17" s="2">
        <v>14</v>
      </c>
      <c r="B17" s="2" t="s">
        <v>232</v>
      </c>
      <c r="C17" s="2" t="s">
        <v>121</v>
      </c>
      <c r="D17" s="2">
        <v>10</v>
      </c>
      <c r="E17" s="2">
        <v>9</v>
      </c>
      <c r="F17" s="2">
        <v>2</v>
      </c>
      <c r="G17" s="2">
        <v>1</v>
      </c>
      <c r="H17" s="2">
        <v>0</v>
      </c>
      <c r="I17" s="2">
        <v>0</v>
      </c>
      <c r="J17" s="3">
        <f t="shared" si="0"/>
        <v>0.22222222222222221</v>
      </c>
      <c r="K17" s="3">
        <f t="shared" si="1"/>
        <v>0.3</v>
      </c>
    </row>
    <row r="18" spans="1:11" ht="18.75" customHeight="1" x14ac:dyDescent="0.4">
      <c r="A18" s="2">
        <v>15</v>
      </c>
      <c r="B18" s="2" t="s">
        <v>126</v>
      </c>
      <c r="C18" s="2" t="s">
        <v>121</v>
      </c>
      <c r="D18" s="2">
        <v>10</v>
      </c>
      <c r="E18" s="2">
        <v>10</v>
      </c>
      <c r="F18" s="2">
        <v>3</v>
      </c>
      <c r="G18" s="2">
        <v>2</v>
      </c>
      <c r="H18" s="2">
        <v>0</v>
      </c>
      <c r="I18" s="2">
        <v>0</v>
      </c>
      <c r="J18" s="3">
        <f t="shared" si="0"/>
        <v>0.3</v>
      </c>
      <c r="K18" s="3">
        <f t="shared" si="1"/>
        <v>0.3</v>
      </c>
    </row>
    <row r="19" spans="1:11" ht="18.75" customHeight="1" x14ac:dyDescent="0.4">
      <c r="A19" s="2">
        <v>16</v>
      </c>
      <c r="B19" s="2" t="s">
        <v>296</v>
      </c>
      <c r="C19" s="2" t="s">
        <v>121</v>
      </c>
      <c r="D19" s="2">
        <v>8</v>
      </c>
      <c r="E19" s="2">
        <v>6</v>
      </c>
      <c r="F19" s="2">
        <v>0</v>
      </c>
      <c r="G19" s="2">
        <v>0</v>
      </c>
      <c r="H19" s="2">
        <v>0</v>
      </c>
      <c r="I19" s="2">
        <v>0</v>
      </c>
      <c r="J19" s="3">
        <f t="shared" si="0"/>
        <v>0</v>
      </c>
      <c r="K19" s="3">
        <f t="shared" si="1"/>
        <v>0.25</v>
      </c>
    </row>
    <row r="20" spans="1:11" ht="18.75" customHeight="1" x14ac:dyDescent="0.4">
      <c r="A20" s="2">
        <v>17</v>
      </c>
      <c r="B20" s="2" t="s">
        <v>124</v>
      </c>
      <c r="C20" s="2" t="s">
        <v>121</v>
      </c>
      <c r="D20" s="2">
        <v>8</v>
      </c>
      <c r="E20" s="2">
        <v>6</v>
      </c>
      <c r="F20" s="2">
        <v>3</v>
      </c>
      <c r="G20" s="2">
        <v>1</v>
      </c>
      <c r="H20" s="2">
        <v>1</v>
      </c>
      <c r="I20" s="2">
        <v>0</v>
      </c>
      <c r="J20" s="3">
        <f t="shared" si="0"/>
        <v>0.5</v>
      </c>
      <c r="K20" s="3">
        <f t="shared" si="1"/>
        <v>0.625</v>
      </c>
    </row>
    <row r="21" spans="1:11" ht="18.75" customHeight="1" x14ac:dyDescent="0.4">
      <c r="A21" s="2">
        <v>18</v>
      </c>
      <c r="B21" s="2" t="s">
        <v>297</v>
      </c>
      <c r="C21" s="2" t="s">
        <v>121</v>
      </c>
      <c r="D21" s="2">
        <v>7</v>
      </c>
      <c r="E21" s="2">
        <v>7</v>
      </c>
      <c r="F21" s="2">
        <v>1</v>
      </c>
      <c r="G21" s="2">
        <v>0</v>
      </c>
      <c r="H21" s="2">
        <v>0</v>
      </c>
      <c r="I21" s="2">
        <v>0</v>
      </c>
      <c r="J21" s="3">
        <f t="shared" si="0"/>
        <v>0.14285714285714285</v>
      </c>
      <c r="K21" s="3">
        <f t="shared" si="1"/>
        <v>0.14285714285714285</v>
      </c>
    </row>
    <row r="22" spans="1:11" ht="18.75" customHeight="1" x14ac:dyDescent="0.4">
      <c r="A22" s="2">
        <v>19</v>
      </c>
      <c r="B22" s="2" t="s">
        <v>330</v>
      </c>
      <c r="C22" s="2" t="s">
        <v>121</v>
      </c>
      <c r="D22" s="2">
        <v>7</v>
      </c>
      <c r="E22" s="2">
        <v>6</v>
      </c>
      <c r="F22" s="2">
        <v>1</v>
      </c>
      <c r="G22" s="2">
        <v>0</v>
      </c>
      <c r="H22" s="2">
        <v>0</v>
      </c>
      <c r="I22" s="2">
        <v>0</v>
      </c>
      <c r="J22" s="3">
        <f t="shared" si="0"/>
        <v>0.16666666666666666</v>
      </c>
      <c r="K22" s="3">
        <f t="shared" si="1"/>
        <v>0.2857142857142857</v>
      </c>
    </row>
    <row r="23" spans="1:11" ht="18.75" customHeight="1" x14ac:dyDescent="0.4">
      <c r="A23" s="2">
        <v>20</v>
      </c>
      <c r="B23" s="2" t="s">
        <v>120</v>
      </c>
      <c r="C23" s="2" t="s">
        <v>121</v>
      </c>
      <c r="D23" s="2">
        <v>6</v>
      </c>
      <c r="E23" s="2">
        <v>3</v>
      </c>
      <c r="F23" s="2">
        <v>0</v>
      </c>
      <c r="G23" s="2">
        <v>0</v>
      </c>
      <c r="H23" s="2">
        <v>1</v>
      </c>
      <c r="I23" s="2">
        <v>0</v>
      </c>
      <c r="J23" s="3">
        <f t="shared" si="0"/>
        <v>0</v>
      </c>
      <c r="K23" s="3">
        <f t="shared" si="1"/>
        <v>0.5</v>
      </c>
    </row>
    <row r="24" spans="1:11" ht="18.75" customHeight="1" x14ac:dyDescent="0.4">
      <c r="A24" s="2">
        <v>21</v>
      </c>
      <c r="B24" s="2" t="s">
        <v>395</v>
      </c>
      <c r="C24" s="2" t="s">
        <v>121</v>
      </c>
      <c r="D24" s="2">
        <v>5</v>
      </c>
      <c r="E24" s="2">
        <v>5</v>
      </c>
      <c r="F24" s="2">
        <v>4</v>
      </c>
      <c r="G24" s="2">
        <v>0</v>
      </c>
      <c r="H24" s="2">
        <v>0</v>
      </c>
      <c r="I24" s="2">
        <v>0</v>
      </c>
      <c r="J24" s="3">
        <f>SUM(F24)/E24</f>
        <v>0.8</v>
      </c>
      <c r="K24" s="3">
        <f>SUM(D24-E24+F24)/D24</f>
        <v>0.8</v>
      </c>
    </row>
    <row r="25" spans="1:11" ht="18.75" customHeight="1" x14ac:dyDescent="0.4">
      <c r="A25" s="2">
        <v>22</v>
      </c>
      <c r="B25" s="2" t="s">
        <v>396</v>
      </c>
      <c r="C25" s="2" t="s">
        <v>121</v>
      </c>
      <c r="D25" s="2">
        <v>4</v>
      </c>
      <c r="E25" s="2">
        <v>3</v>
      </c>
      <c r="F25" s="2">
        <v>0</v>
      </c>
      <c r="G25" s="2">
        <v>0</v>
      </c>
      <c r="H25" s="2">
        <v>0</v>
      </c>
      <c r="I25" s="2">
        <v>0</v>
      </c>
      <c r="J25" s="3">
        <f>SUM(F25)/E25</f>
        <v>0</v>
      </c>
      <c r="K25" s="3">
        <f>SUM(D25-E25+F25)/D25</f>
        <v>0.25</v>
      </c>
    </row>
    <row r="26" spans="1:11" ht="18.75" customHeight="1" x14ac:dyDescent="0.4">
      <c r="A26" s="2">
        <v>23</v>
      </c>
      <c r="B26" s="2" t="s">
        <v>253</v>
      </c>
      <c r="C26" s="2" t="s">
        <v>121</v>
      </c>
      <c r="D26" s="2">
        <v>4</v>
      </c>
      <c r="E26" s="2">
        <v>4</v>
      </c>
      <c r="F26" s="2">
        <v>2</v>
      </c>
      <c r="G26" s="2">
        <v>1</v>
      </c>
      <c r="H26" s="2">
        <v>0</v>
      </c>
      <c r="I26" s="2">
        <v>0</v>
      </c>
      <c r="J26" s="3">
        <f>IFERROR((F26)/E26,("-"))</f>
        <v>0.5</v>
      </c>
      <c r="K26" s="3">
        <f>IFERROR((D26-E26+F26)/D26,("-"))</f>
        <v>0.5</v>
      </c>
    </row>
    <row r="27" spans="1:11" ht="18.75" customHeight="1" x14ac:dyDescent="0.4">
      <c r="A27" s="2">
        <v>24</v>
      </c>
      <c r="B27" s="2" t="s">
        <v>131</v>
      </c>
      <c r="C27" s="2" t="s">
        <v>121</v>
      </c>
      <c r="D27" s="2">
        <v>3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3">
        <f>IFERROR((F27)/E27,("-"))</f>
        <v>0</v>
      </c>
      <c r="K27" s="3">
        <f>IFERROR((D27-E27+F27)/D27,("-"))</f>
        <v>0.66666666666666663</v>
      </c>
    </row>
    <row r="28" spans="1:11" ht="18.75" customHeight="1" x14ac:dyDescent="0.4">
      <c r="A28" s="2">
        <v>25</v>
      </c>
      <c r="B28" s="2" t="s">
        <v>306</v>
      </c>
      <c r="C28" s="2" t="s">
        <v>121</v>
      </c>
      <c r="D28" s="2">
        <v>2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3">
        <f>IFERROR((F28)/E28,("-"))</f>
        <v>0</v>
      </c>
      <c r="K28" s="3">
        <f>IFERROR((D28-E28+F28)/D28,("-"))</f>
        <v>0.5</v>
      </c>
    </row>
    <row r="29" spans="1:11" ht="18.75" customHeight="1" x14ac:dyDescent="0.4">
      <c r="A29" s="2">
        <v>26</v>
      </c>
      <c r="B29" s="2" t="s">
        <v>128</v>
      </c>
      <c r="C29" s="2" t="s">
        <v>121</v>
      </c>
      <c r="D29" s="2">
        <v>1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3">
        <f>IFERROR((F29)/E29,("-"))</f>
        <v>0</v>
      </c>
      <c r="K29" s="3">
        <f>IFERROR((D29-E29+F29)/D29,("-"))</f>
        <v>0</v>
      </c>
    </row>
    <row r="30" spans="1:11" ht="18.75" customHeight="1" x14ac:dyDescent="0.4">
      <c r="A30" s="7" t="s">
        <v>415</v>
      </c>
      <c r="B30" s="8"/>
      <c r="C30" s="9"/>
      <c r="D30" s="2">
        <f>SUM(D4:D29)</f>
        <v>425</v>
      </c>
      <c r="E30" s="2">
        <f t="shared" ref="E30:I30" si="2">SUM(E4:E29)</f>
        <v>357</v>
      </c>
      <c r="F30" s="2">
        <f t="shared" si="2"/>
        <v>98</v>
      </c>
      <c r="G30" s="2">
        <f t="shared" si="2"/>
        <v>55</v>
      </c>
      <c r="H30" s="2">
        <f t="shared" si="2"/>
        <v>34</v>
      </c>
      <c r="I30" s="2">
        <f t="shared" si="2"/>
        <v>7</v>
      </c>
      <c r="J30" s="3">
        <f t="shared" ref="J30" si="3">IFERROR((F30)/E30,("-"))</f>
        <v>0.27450980392156865</v>
      </c>
      <c r="K30" s="3">
        <f t="shared" ref="K30" si="4">IFERROR((D30-E30+F30)/D30,("-"))</f>
        <v>0.39058823529411762</v>
      </c>
    </row>
  </sheetData>
  <sortState xmlns:xlrd2="http://schemas.microsoft.com/office/spreadsheetml/2017/richdata2" ref="A4:K29">
    <sortCondition descending="1" ref="D4:D29"/>
  </sortState>
  <mergeCells count="3">
    <mergeCell ref="A30:C30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09F2-4EAA-44FD-882F-F3625A2221AA}">
  <dimension ref="A1:K18"/>
  <sheetViews>
    <sheetView topLeftCell="A2" zoomScaleNormal="100" workbookViewId="0">
      <selection activeCell="D18" sqref="D18:I18"/>
    </sheetView>
  </sheetViews>
  <sheetFormatPr defaultRowHeight="12" x14ac:dyDescent="0.4"/>
  <cols>
    <col min="1" max="1" width="4.125" style="1" customWidth="1"/>
    <col min="2" max="3" width="12.5" style="1" customWidth="1"/>
    <col min="4" max="11" width="6.25" style="1" customWidth="1"/>
    <col min="12" max="184" width="9" style="1"/>
    <col min="185" max="185" width="4.12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4.12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4.12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4.12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4.12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4.12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4.12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4.12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4.12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4.12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4.12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4.12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4.12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4.12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4.12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4.12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4.12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4.12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4.12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4.12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4.12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4.12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4.12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4.12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4.12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4.12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4.12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4.12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4.12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4.12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4.12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4.12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4.12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4.12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4.12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4.12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4.12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4.12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4.12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4.12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4.12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4.12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4.12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4.12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4.12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4.12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4.12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4.12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4.12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4.12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4.12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4.12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4.12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4.12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4.12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4.12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4.12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4.12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4.12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4.12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4.12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4.12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4.12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134</v>
      </c>
      <c r="C4" s="2" t="s">
        <v>132</v>
      </c>
      <c r="D4" s="2">
        <v>61</v>
      </c>
      <c r="E4" s="2">
        <v>46</v>
      </c>
      <c r="F4" s="2">
        <v>15</v>
      </c>
      <c r="G4" s="2">
        <v>5</v>
      </c>
      <c r="H4" s="2">
        <v>14</v>
      </c>
      <c r="I4" s="2">
        <v>0</v>
      </c>
      <c r="J4" s="3">
        <f t="shared" ref="J4:J18" si="0">IFERROR((F4)/E4,("-"))</f>
        <v>0.32608695652173914</v>
      </c>
      <c r="K4" s="3">
        <f t="shared" ref="K4:K18" si="1">IFERROR((D4-E4+F4)/D4,("-"))</f>
        <v>0.49180327868852458</v>
      </c>
    </row>
    <row r="5" spans="1:11" ht="18.75" customHeight="1" x14ac:dyDescent="0.4">
      <c r="A5" s="2">
        <v>2</v>
      </c>
      <c r="B5" s="2" t="s">
        <v>373</v>
      </c>
      <c r="C5" s="2" t="s">
        <v>132</v>
      </c>
      <c r="D5" s="2">
        <v>59</v>
      </c>
      <c r="E5" s="2">
        <v>52</v>
      </c>
      <c r="F5" s="2">
        <v>14</v>
      </c>
      <c r="G5" s="2">
        <v>5</v>
      </c>
      <c r="H5" s="2">
        <v>1</v>
      </c>
      <c r="I5" s="2">
        <v>0</v>
      </c>
      <c r="J5" s="3">
        <f t="shared" si="0"/>
        <v>0.26923076923076922</v>
      </c>
      <c r="K5" s="3">
        <f t="shared" si="1"/>
        <v>0.3559322033898305</v>
      </c>
    </row>
    <row r="6" spans="1:11" ht="18.75" customHeight="1" x14ac:dyDescent="0.4">
      <c r="A6" s="2">
        <v>3</v>
      </c>
      <c r="B6" s="2" t="s">
        <v>136</v>
      </c>
      <c r="C6" s="2" t="s">
        <v>132</v>
      </c>
      <c r="D6" s="2">
        <v>57</v>
      </c>
      <c r="E6" s="2">
        <v>45</v>
      </c>
      <c r="F6" s="2">
        <v>16</v>
      </c>
      <c r="G6" s="2">
        <v>17</v>
      </c>
      <c r="H6" s="2">
        <v>4</v>
      </c>
      <c r="I6" s="2">
        <v>4</v>
      </c>
      <c r="J6" s="3">
        <f t="shared" si="0"/>
        <v>0.35555555555555557</v>
      </c>
      <c r="K6" s="3">
        <f t="shared" si="1"/>
        <v>0.49122807017543857</v>
      </c>
    </row>
    <row r="7" spans="1:11" ht="18.75" customHeight="1" x14ac:dyDescent="0.4">
      <c r="A7" s="2">
        <v>4</v>
      </c>
      <c r="B7" s="2" t="s">
        <v>135</v>
      </c>
      <c r="C7" s="2" t="s">
        <v>132</v>
      </c>
      <c r="D7" s="2">
        <v>54</v>
      </c>
      <c r="E7" s="2">
        <v>39</v>
      </c>
      <c r="F7" s="2">
        <v>15</v>
      </c>
      <c r="G7" s="2">
        <v>17</v>
      </c>
      <c r="H7" s="2">
        <v>3</v>
      </c>
      <c r="I7" s="2">
        <v>1</v>
      </c>
      <c r="J7" s="3">
        <f t="shared" si="0"/>
        <v>0.38461538461538464</v>
      </c>
      <c r="K7" s="3">
        <f t="shared" si="1"/>
        <v>0.55555555555555558</v>
      </c>
    </row>
    <row r="8" spans="1:11" ht="18.75" customHeight="1" x14ac:dyDescent="0.4">
      <c r="A8" s="2">
        <v>5</v>
      </c>
      <c r="B8" s="2" t="s">
        <v>137</v>
      </c>
      <c r="C8" s="2" t="s">
        <v>132</v>
      </c>
      <c r="D8" s="2">
        <v>52</v>
      </c>
      <c r="E8" s="2">
        <v>38</v>
      </c>
      <c r="F8" s="2">
        <v>18</v>
      </c>
      <c r="G8" s="2">
        <v>13</v>
      </c>
      <c r="H8" s="2">
        <v>4</v>
      </c>
      <c r="I8" s="2">
        <v>3</v>
      </c>
      <c r="J8" s="3">
        <f t="shared" si="0"/>
        <v>0.47368421052631576</v>
      </c>
      <c r="K8" s="3">
        <f t="shared" si="1"/>
        <v>0.61538461538461542</v>
      </c>
    </row>
    <row r="9" spans="1:11" ht="18.75" customHeight="1" x14ac:dyDescent="0.4">
      <c r="A9" s="2">
        <v>6</v>
      </c>
      <c r="B9" s="2" t="s">
        <v>140</v>
      </c>
      <c r="C9" s="2" t="s">
        <v>132</v>
      </c>
      <c r="D9" s="2">
        <v>49</v>
      </c>
      <c r="E9" s="2">
        <v>42</v>
      </c>
      <c r="F9" s="2">
        <v>8</v>
      </c>
      <c r="G9" s="2">
        <v>3</v>
      </c>
      <c r="H9" s="2">
        <v>4</v>
      </c>
      <c r="I9" s="2">
        <v>0</v>
      </c>
      <c r="J9" s="3">
        <f t="shared" si="0"/>
        <v>0.19047619047619047</v>
      </c>
      <c r="K9" s="3">
        <f t="shared" si="1"/>
        <v>0.30612244897959184</v>
      </c>
    </row>
    <row r="10" spans="1:11" ht="18.75" customHeight="1" x14ac:dyDescent="0.4">
      <c r="A10" s="2">
        <v>7</v>
      </c>
      <c r="B10" s="2" t="s">
        <v>133</v>
      </c>
      <c r="C10" s="2" t="s">
        <v>132</v>
      </c>
      <c r="D10" s="2">
        <v>39</v>
      </c>
      <c r="E10" s="2">
        <v>37</v>
      </c>
      <c r="F10" s="2">
        <v>11</v>
      </c>
      <c r="G10" s="2">
        <v>5</v>
      </c>
      <c r="H10" s="2">
        <v>0</v>
      </c>
      <c r="I10" s="2">
        <v>0</v>
      </c>
      <c r="J10" s="3">
        <f t="shared" si="0"/>
        <v>0.29729729729729731</v>
      </c>
      <c r="K10" s="3">
        <f t="shared" si="1"/>
        <v>0.33333333333333331</v>
      </c>
    </row>
    <row r="11" spans="1:11" ht="18.75" customHeight="1" x14ac:dyDescent="0.4">
      <c r="A11" s="2">
        <v>8</v>
      </c>
      <c r="B11" s="2" t="s">
        <v>142</v>
      </c>
      <c r="C11" s="2" t="s">
        <v>132</v>
      </c>
      <c r="D11" s="2">
        <v>31</v>
      </c>
      <c r="E11" s="2">
        <v>28</v>
      </c>
      <c r="F11" s="2">
        <v>8</v>
      </c>
      <c r="G11" s="2">
        <v>10</v>
      </c>
      <c r="H11" s="2">
        <v>0</v>
      </c>
      <c r="I11" s="2">
        <v>0</v>
      </c>
      <c r="J11" s="3">
        <f t="shared" si="0"/>
        <v>0.2857142857142857</v>
      </c>
      <c r="K11" s="3">
        <f t="shared" si="1"/>
        <v>0.35483870967741937</v>
      </c>
    </row>
    <row r="12" spans="1:11" ht="18.75" customHeight="1" x14ac:dyDescent="0.4">
      <c r="A12" s="2">
        <v>9</v>
      </c>
      <c r="B12" s="2" t="s">
        <v>59</v>
      </c>
      <c r="C12" s="2" t="s">
        <v>132</v>
      </c>
      <c r="D12" s="2">
        <v>26</v>
      </c>
      <c r="E12" s="2">
        <v>25</v>
      </c>
      <c r="F12" s="2">
        <v>6</v>
      </c>
      <c r="G12" s="2">
        <v>1</v>
      </c>
      <c r="H12" s="2">
        <v>1</v>
      </c>
      <c r="I12" s="2">
        <v>0</v>
      </c>
      <c r="J12" s="3">
        <f t="shared" si="0"/>
        <v>0.24</v>
      </c>
      <c r="K12" s="3">
        <f t="shared" si="1"/>
        <v>0.26923076923076922</v>
      </c>
    </row>
    <row r="13" spans="1:11" ht="18.75" customHeight="1" x14ac:dyDescent="0.4">
      <c r="A13" s="2">
        <v>10</v>
      </c>
      <c r="B13" s="2" t="s">
        <v>139</v>
      </c>
      <c r="C13" s="2" t="s">
        <v>132</v>
      </c>
      <c r="D13" s="2">
        <v>24</v>
      </c>
      <c r="E13" s="2">
        <v>18</v>
      </c>
      <c r="F13" s="2">
        <v>4</v>
      </c>
      <c r="G13" s="2">
        <v>2</v>
      </c>
      <c r="H13" s="2">
        <v>0</v>
      </c>
      <c r="I13" s="2">
        <v>0</v>
      </c>
      <c r="J13" s="3">
        <f t="shared" si="0"/>
        <v>0.22222222222222221</v>
      </c>
      <c r="K13" s="3">
        <f t="shared" si="1"/>
        <v>0.41666666666666669</v>
      </c>
    </row>
    <row r="14" spans="1:11" ht="18.75" customHeight="1" x14ac:dyDescent="0.4">
      <c r="A14" s="2">
        <v>11</v>
      </c>
      <c r="B14" s="2" t="s">
        <v>138</v>
      </c>
      <c r="C14" s="2" t="s">
        <v>132</v>
      </c>
      <c r="D14" s="2">
        <v>17</v>
      </c>
      <c r="E14" s="2">
        <v>16</v>
      </c>
      <c r="F14" s="2">
        <v>3</v>
      </c>
      <c r="G14" s="2">
        <v>1</v>
      </c>
      <c r="H14" s="2">
        <v>1</v>
      </c>
      <c r="I14" s="2">
        <v>0</v>
      </c>
      <c r="J14" s="3">
        <f t="shared" si="0"/>
        <v>0.1875</v>
      </c>
      <c r="K14" s="3">
        <f t="shared" si="1"/>
        <v>0.23529411764705882</v>
      </c>
    </row>
    <row r="15" spans="1:11" ht="18.75" customHeight="1" x14ac:dyDescent="0.4">
      <c r="A15" s="2">
        <v>12</v>
      </c>
      <c r="B15" s="2" t="s">
        <v>372</v>
      </c>
      <c r="C15" s="2" t="s">
        <v>132</v>
      </c>
      <c r="D15" s="2">
        <v>6</v>
      </c>
      <c r="E15" s="2">
        <v>5</v>
      </c>
      <c r="F15" s="2">
        <v>1</v>
      </c>
      <c r="G15" s="2">
        <v>0</v>
      </c>
      <c r="H15" s="2">
        <v>0</v>
      </c>
      <c r="I15" s="2">
        <v>0</v>
      </c>
      <c r="J15" s="3">
        <f t="shared" si="0"/>
        <v>0.2</v>
      </c>
      <c r="K15" s="3">
        <f t="shared" si="1"/>
        <v>0.33333333333333331</v>
      </c>
    </row>
    <row r="16" spans="1:11" ht="18.75" customHeight="1" x14ac:dyDescent="0.4">
      <c r="A16" s="2">
        <v>13</v>
      </c>
      <c r="B16" s="2" t="s">
        <v>361</v>
      </c>
      <c r="C16" s="2" t="s">
        <v>132</v>
      </c>
      <c r="D16" s="2">
        <v>3</v>
      </c>
      <c r="E16" s="2">
        <v>2</v>
      </c>
      <c r="F16" s="2">
        <v>1</v>
      </c>
      <c r="G16" s="2">
        <v>0</v>
      </c>
      <c r="H16" s="2">
        <v>0</v>
      </c>
      <c r="I16" s="2">
        <v>0</v>
      </c>
      <c r="J16" s="3">
        <f t="shared" si="0"/>
        <v>0.5</v>
      </c>
      <c r="K16" s="3">
        <f t="shared" si="1"/>
        <v>0.66666666666666663</v>
      </c>
    </row>
    <row r="17" spans="1:11" ht="18.75" customHeight="1" x14ac:dyDescent="0.4">
      <c r="A17" s="2">
        <v>14</v>
      </c>
      <c r="B17" s="2" t="s">
        <v>313</v>
      </c>
      <c r="C17" s="2" t="s">
        <v>132</v>
      </c>
      <c r="D17" s="2">
        <v>3</v>
      </c>
      <c r="E17" s="2">
        <v>2</v>
      </c>
      <c r="F17" s="2">
        <v>0</v>
      </c>
      <c r="G17" s="2">
        <v>0</v>
      </c>
      <c r="H17" s="2">
        <v>0</v>
      </c>
      <c r="I17" s="2">
        <v>0</v>
      </c>
      <c r="J17" s="3">
        <f t="shared" si="0"/>
        <v>0</v>
      </c>
      <c r="K17" s="3">
        <f t="shared" si="1"/>
        <v>0.33333333333333331</v>
      </c>
    </row>
    <row r="18" spans="1:11" ht="18.75" customHeight="1" x14ac:dyDescent="0.4">
      <c r="A18" s="7" t="s">
        <v>414</v>
      </c>
      <c r="B18" s="8"/>
      <c r="C18" s="9"/>
      <c r="D18" s="2">
        <f>SUM(D4:D17)</f>
        <v>481</v>
      </c>
      <c r="E18" s="2">
        <f t="shared" ref="E18:I18" si="2">SUM(E4:E17)</f>
        <v>395</v>
      </c>
      <c r="F18" s="2">
        <f t="shared" si="2"/>
        <v>120</v>
      </c>
      <c r="G18" s="2">
        <f t="shared" si="2"/>
        <v>79</v>
      </c>
      <c r="H18" s="2">
        <f t="shared" si="2"/>
        <v>32</v>
      </c>
      <c r="I18" s="2">
        <f t="shared" si="2"/>
        <v>8</v>
      </c>
      <c r="J18" s="3">
        <f t="shared" si="0"/>
        <v>0.30379746835443039</v>
      </c>
      <c r="K18" s="3">
        <f t="shared" si="1"/>
        <v>0.4282744282744283</v>
      </c>
    </row>
  </sheetData>
  <sortState xmlns:xlrd2="http://schemas.microsoft.com/office/spreadsheetml/2017/richdata2" ref="A4:K20">
    <sortCondition descending="1" ref="D4:D20"/>
  </sortState>
  <mergeCells count="3">
    <mergeCell ref="A18:C18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6B64-40B7-4400-8538-DD2BA4F12839}">
  <dimension ref="A1:K22"/>
  <sheetViews>
    <sheetView zoomScaleNormal="100" workbookViewId="0">
      <selection activeCell="D22" sqref="D22:I22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429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145</v>
      </c>
      <c r="C4" s="2" t="s">
        <v>144</v>
      </c>
      <c r="D4" s="2">
        <v>51</v>
      </c>
      <c r="E4" s="2">
        <v>36</v>
      </c>
      <c r="F4" s="2">
        <v>15</v>
      </c>
      <c r="G4" s="2">
        <v>9</v>
      </c>
      <c r="H4" s="2">
        <v>1</v>
      </c>
      <c r="I4" s="2">
        <v>0</v>
      </c>
      <c r="J4" s="3">
        <f t="shared" ref="J4:J22" si="0">IFERROR((F4)/E4,("-"))</f>
        <v>0.41666666666666669</v>
      </c>
      <c r="K4" s="3">
        <f t="shared" ref="K4:K22" si="1">IFERROR((D4-E4+F4)/D4,("-"))</f>
        <v>0.58823529411764708</v>
      </c>
    </row>
    <row r="5" spans="1:11" ht="18.75" customHeight="1" x14ac:dyDescent="0.4">
      <c r="A5" s="2">
        <v>2</v>
      </c>
      <c r="B5" s="2" t="s">
        <v>146</v>
      </c>
      <c r="C5" s="2" t="s">
        <v>144</v>
      </c>
      <c r="D5" s="2">
        <v>48</v>
      </c>
      <c r="E5" s="2">
        <v>33</v>
      </c>
      <c r="F5" s="2">
        <v>8</v>
      </c>
      <c r="G5" s="2">
        <v>4</v>
      </c>
      <c r="H5" s="2">
        <v>0</v>
      </c>
      <c r="I5" s="2">
        <v>0</v>
      </c>
      <c r="J5" s="3">
        <f t="shared" si="0"/>
        <v>0.24242424242424243</v>
      </c>
      <c r="K5" s="3">
        <f t="shared" si="1"/>
        <v>0.47916666666666669</v>
      </c>
    </row>
    <row r="6" spans="1:11" ht="18.75" customHeight="1" x14ac:dyDescent="0.4">
      <c r="A6" s="2">
        <v>3</v>
      </c>
      <c r="B6" s="2" t="s">
        <v>240</v>
      </c>
      <c r="C6" s="2" t="s">
        <v>144</v>
      </c>
      <c r="D6" s="2">
        <v>48</v>
      </c>
      <c r="E6" s="2">
        <v>43</v>
      </c>
      <c r="F6" s="2">
        <v>10</v>
      </c>
      <c r="G6" s="2">
        <v>6</v>
      </c>
      <c r="H6" s="2">
        <v>3</v>
      </c>
      <c r="I6" s="2">
        <v>0</v>
      </c>
      <c r="J6" s="3">
        <f t="shared" si="0"/>
        <v>0.23255813953488372</v>
      </c>
      <c r="K6" s="3">
        <f t="shared" si="1"/>
        <v>0.3125</v>
      </c>
    </row>
    <row r="7" spans="1:11" ht="18.75" customHeight="1" x14ac:dyDescent="0.4">
      <c r="A7" s="2">
        <v>4</v>
      </c>
      <c r="B7" s="2" t="s">
        <v>143</v>
      </c>
      <c r="C7" s="2" t="s">
        <v>144</v>
      </c>
      <c r="D7" s="2">
        <v>35</v>
      </c>
      <c r="E7" s="2">
        <v>29</v>
      </c>
      <c r="F7" s="2">
        <v>9</v>
      </c>
      <c r="G7" s="2">
        <v>8</v>
      </c>
      <c r="H7" s="2">
        <v>1</v>
      </c>
      <c r="I7" s="2">
        <v>0</v>
      </c>
      <c r="J7" s="3">
        <f t="shared" si="0"/>
        <v>0.31034482758620691</v>
      </c>
      <c r="K7" s="3">
        <f t="shared" si="1"/>
        <v>0.42857142857142855</v>
      </c>
    </row>
    <row r="8" spans="1:11" ht="18.75" customHeight="1" x14ac:dyDescent="0.4">
      <c r="A8" s="2">
        <v>5</v>
      </c>
      <c r="B8" s="2" t="s">
        <v>64</v>
      </c>
      <c r="C8" s="2" t="s">
        <v>144</v>
      </c>
      <c r="D8" s="2">
        <v>34</v>
      </c>
      <c r="E8" s="2">
        <v>32</v>
      </c>
      <c r="F8" s="2">
        <v>11</v>
      </c>
      <c r="G8" s="2">
        <v>2</v>
      </c>
      <c r="H8" s="2">
        <v>3</v>
      </c>
      <c r="I8" s="2">
        <v>0</v>
      </c>
      <c r="J8" s="3">
        <f t="shared" si="0"/>
        <v>0.34375</v>
      </c>
      <c r="K8" s="3">
        <f t="shared" si="1"/>
        <v>0.38235294117647056</v>
      </c>
    </row>
    <row r="9" spans="1:11" ht="18.75" customHeight="1" x14ac:dyDescent="0.4">
      <c r="A9" s="2">
        <v>6</v>
      </c>
      <c r="B9" s="2" t="s">
        <v>147</v>
      </c>
      <c r="C9" s="2" t="s">
        <v>144</v>
      </c>
      <c r="D9" s="2">
        <v>31</v>
      </c>
      <c r="E9" s="2">
        <v>28</v>
      </c>
      <c r="F9" s="2">
        <v>4</v>
      </c>
      <c r="G9" s="2">
        <v>3</v>
      </c>
      <c r="H9" s="2">
        <v>0</v>
      </c>
      <c r="I9" s="2">
        <v>0</v>
      </c>
      <c r="J9" s="3">
        <f t="shared" si="0"/>
        <v>0.14285714285714285</v>
      </c>
      <c r="K9" s="3">
        <f t="shared" si="1"/>
        <v>0.22580645161290322</v>
      </c>
    </row>
    <row r="10" spans="1:11" ht="18.75" customHeight="1" x14ac:dyDescent="0.4">
      <c r="A10" s="2">
        <v>7</v>
      </c>
      <c r="B10" s="2" t="s">
        <v>248</v>
      </c>
      <c r="C10" s="2" t="s">
        <v>144</v>
      </c>
      <c r="D10" s="2">
        <v>31</v>
      </c>
      <c r="E10" s="2">
        <v>26</v>
      </c>
      <c r="F10" s="2">
        <v>5</v>
      </c>
      <c r="G10" s="2">
        <v>7</v>
      </c>
      <c r="H10" s="2">
        <v>2</v>
      </c>
      <c r="I10" s="2">
        <v>0</v>
      </c>
      <c r="J10" s="3">
        <f t="shared" si="0"/>
        <v>0.19230769230769232</v>
      </c>
      <c r="K10" s="3">
        <f t="shared" si="1"/>
        <v>0.32258064516129031</v>
      </c>
    </row>
    <row r="11" spans="1:11" ht="18.75" customHeight="1" x14ac:dyDescent="0.4">
      <c r="A11" s="2">
        <v>8</v>
      </c>
      <c r="B11" s="2" t="s">
        <v>94</v>
      </c>
      <c r="C11" s="2" t="s">
        <v>144</v>
      </c>
      <c r="D11" s="2">
        <v>29</v>
      </c>
      <c r="E11" s="2">
        <v>23</v>
      </c>
      <c r="F11" s="2">
        <v>6</v>
      </c>
      <c r="G11" s="2">
        <v>1</v>
      </c>
      <c r="H11" s="2">
        <v>3</v>
      </c>
      <c r="I11" s="2">
        <v>0</v>
      </c>
      <c r="J11" s="3">
        <f t="shared" si="0"/>
        <v>0.2608695652173913</v>
      </c>
      <c r="K11" s="3">
        <f t="shared" si="1"/>
        <v>0.41379310344827586</v>
      </c>
    </row>
    <row r="12" spans="1:11" ht="18.75" customHeight="1" x14ac:dyDescent="0.4">
      <c r="A12" s="2">
        <v>9</v>
      </c>
      <c r="B12" s="2" t="s">
        <v>317</v>
      </c>
      <c r="C12" s="2" t="s">
        <v>144</v>
      </c>
      <c r="D12" s="2">
        <v>24</v>
      </c>
      <c r="E12" s="2">
        <v>20</v>
      </c>
      <c r="F12" s="2">
        <v>7</v>
      </c>
      <c r="G12" s="2">
        <v>1</v>
      </c>
      <c r="H12" s="2">
        <v>1</v>
      </c>
      <c r="I12" s="2">
        <v>0</v>
      </c>
      <c r="J12" s="3">
        <f t="shared" si="0"/>
        <v>0.35</v>
      </c>
      <c r="K12" s="3">
        <f t="shared" si="1"/>
        <v>0.45833333333333331</v>
      </c>
    </row>
    <row r="13" spans="1:11" ht="18.75" customHeight="1" x14ac:dyDescent="0.4">
      <c r="A13" s="2">
        <v>10</v>
      </c>
      <c r="B13" s="2" t="s">
        <v>298</v>
      </c>
      <c r="C13" s="2" t="s">
        <v>144</v>
      </c>
      <c r="D13" s="2">
        <v>23</v>
      </c>
      <c r="E13" s="2">
        <v>19</v>
      </c>
      <c r="F13" s="2">
        <v>4</v>
      </c>
      <c r="G13" s="2">
        <v>5</v>
      </c>
      <c r="H13" s="2">
        <v>0</v>
      </c>
      <c r="I13" s="2">
        <v>0</v>
      </c>
      <c r="J13" s="3">
        <f t="shared" si="0"/>
        <v>0.21052631578947367</v>
      </c>
      <c r="K13" s="3">
        <f t="shared" si="1"/>
        <v>0.34782608695652173</v>
      </c>
    </row>
    <row r="14" spans="1:11" ht="18.75" customHeight="1" x14ac:dyDescent="0.4">
      <c r="A14" s="2">
        <v>11</v>
      </c>
      <c r="B14" s="2" t="s">
        <v>148</v>
      </c>
      <c r="C14" s="2" t="s">
        <v>144</v>
      </c>
      <c r="D14" s="2">
        <v>23</v>
      </c>
      <c r="E14" s="2">
        <v>19</v>
      </c>
      <c r="F14" s="2">
        <v>6</v>
      </c>
      <c r="G14" s="2">
        <v>6</v>
      </c>
      <c r="H14" s="2">
        <v>1</v>
      </c>
      <c r="I14" s="2">
        <v>0</v>
      </c>
      <c r="J14" s="3">
        <f t="shared" si="0"/>
        <v>0.31578947368421051</v>
      </c>
      <c r="K14" s="3">
        <f t="shared" si="1"/>
        <v>0.43478260869565216</v>
      </c>
    </row>
    <row r="15" spans="1:11" ht="18.75" customHeight="1" x14ac:dyDescent="0.4">
      <c r="A15" s="2">
        <v>12</v>
      </c>
      <c r="B15" s="2" t="s">
        <v>149</v>
      </c>
      <c r="C15" s="2" t="s">
        <v>144</v>
      </c>
      <c r="D15" s="2">
        <v>16</v>
      </c>
      <c r="E15" s="2">
        <v>11</v>
      </c>
      <c r="F15" s="2">
        <v>4</v>
      </c>
      <c r="G15" s="2">
        <v>3</v>
      </c>
      <c r="H15" s="2">
        <v>0</v>
      </c>
      <c r="I15" s="2">
        <v>0</v>
      </c>
      <c r="J15" s="3">
        <f t="shared" si="0"/>
        <v>0.36363636363636365</v>
      </c>
      <c r="K15" s="3">
        <f t="shared" si="1"/>
        <v>0.5625</v>
      </c>
    </row>
    <row r="16" spans="1:11" ht="18.75" customHeight="1" x14ac:dyDescent="0.4">
      <c r="A16" s="2">
        <v>13</v>
      </c>
      <c r="B16" s="2" t="s">
        <v>241</v>
      </c>
      <c r="C16" s="2" t="s">
        <v>144</v>
      </c>
      <c r="D16" s="2">
        <v>16</v>
      </c>
      <c r="E16" s="2">
        <v>13</v>
      </c>
      <c r="F16" s="2">
        <v>3</v>
      </c>
      <c r="G16" s="2">
        <v>4</v>
      </c>
      <c r="H16" s="2">
        <v>0</v>
      </c>
      <c r="I16" s="2">
        <v>1</v>
      </c>
      <c r="J16" s="3">
        <f t="shared" si="0"/>
        <v>0.23076923076923078</v>
      </c>
      <c r="K16" s="3">
        <f t="shared" si="1"/>
        <v>0.375</v>
      </c>
    </row>
    <row r="17" spans="1:11" ht="18.75" customHeight="1" x14ac:dyDescent="0.4">
      <c r="A17" s="2">
        <v>14</v>
      </c>
      <c r="B17" s="2" t="s">
        <v>150</v>
      </c>
      <c r="C17" s="2" t="s">
        <v>144</v>
      </c>
      <c r="D17" s="2">
        <v>13</v>
      </c>
      <c r="E17" s="2">
        <v>13</v>
      </c>
      <c r="F17" s="2">
        <v>3</v>
      </c>
      <c r="G17" s="2">
        <v>1</v>
      </c>
      <c r="H17" s="2">
        <v>0</v>
      </c>
      <c r="I17" s="2">
        <v>0</v>
      </c>
      <c r="J17" s="3">
        <f t="shared" si="0"/>
        <v>0.23076923076923078</v>
      </c>
      <c r="K17" s="3">
        <f t="shared" si="1"/>
        <v>0.23076923076923078</v>
      </c>
    </row>
    <row r="18" spans="1:11" ht="18.75" customHeight="1" x14ac:dyDescent="0.4">
      <c r="A18" s="2">
        <v>15</v>
      </c>
      <c r="B18" s="2" t="s">
        <v>367</v>
      </c>
      <c r="C18" s="2" t="s">
        <v>144</v>
      </c>
      <c r="D18" s="2">
        <v>6</v>
      </c>
      <c r="E18" s="2">
        <v>6</v>
      </c>
      <c r="F18" s="2">
        <v>1</v>
      </c>
      <c r="G18" s="2">
        <v>0</v>
      </c>
      <c r="H18" s="2">
        <v>0</v>
      </c>
      <c r="I18" s="2">
        <v>0</v>
      </c>
      <c r="J18" s="3">
        <f t="shared" si="0"/>
        <v>0.16666666666666666</v>
      </c>
      <c r="K18" s="3">
        <f t="shared" si="1"/>
        <v>0.16666666666666666</v>
      </c>
    </row>
    <row r="19" spans="1:11" ht="18.75" customHeight="1" x14ac:dyDescent="0.4">
      <c r="A19" s="2">
        <v>16</v>
      </c>
      <c r="B19" s="2" t="s">
        <v>374</v>
      </c>
      <c r="C19" s="2" t="s">
        <v>144</v>
      </c>
      <c r="D19" s="2">
        <v>3</v>
      </c>
      <c r="E19" s="2">
        <v>3</v>
      </c>
      <c r="F19" s="2">
        <v>1</v>
      </c>
      <c r="G19" s="2">
        <v>0</v>
      </c>
      <c r="H19" s="2">
        <v>0</v>
      </c>
      <c r="I19" s="2">
        <v>0</v>
      </c>
      <c r="J19" s="3">
        <f t="shared" si="0"/>
        <v>0.33333333333333331</v>
      </c>
      <c r="K19" s="3">
        <f t="shared" si="1"/>
        <v>0.33333333333333331</v>
      </c>
    </row>
    <row r="20" spans="1:11" ht="18.75" customHeight="1" x14ac:dyDescent="0.4">
      <c r="A20" s="2">
        <v>17</v>
      </c>
      <c r="B20" s="2" t="s">
        <v>151</v>
      </c>
      <c r="C20" s="2" t="s">
        <v>144</v>
      </c>
      <c r="D20" s="2">
        <v>3</v>
      </c>
      <c r="E20" s="2">
        <v>3</v>
      </c>
      <c r="F20" s="2">
        <v>0</v>
      </c>
      <c r="G20" s="2">
        <v>0</v>
      </c>
      <c r="H20" s="2">
        <v>0</v>
      </c>
      <c r="I20" s="2">
        <v>0</v>
      </c>
      <c r="J20" s="3">
        <f t="shared" si="0"/>
        <v>0</v>
      </c>
      <c r="K20" s="3">
        <f t="shared" si="1"/>
        <v>0</v>
      </c>
    </row>
    <row r="21" spans="1:11" ht="18.75" customHeight="1" x14ac:dyDescent="0.4">
      <c r="A21" s="2">
        <v>18</v>
      </c>
      <c r="B21" s="2" t="s">
        <v>278</v>
      </c>
      <c r="C21" s="2" t="s">
        <v>144</v>
      </c>
      <c r="D21" s="2">
        <v>3</v>
      </c>
      <c r="E21" s="2">
        <v>3</v>
      </c>
      <c r="F21" s="2">
        <v>0</v>
      </c>
      <c r="G21" s="2">
        <v>0</v>
      </c>
      <c r="H21" s="2">
        <v>0</v>
      </c>
      <c r="I21" s="2">
        <v>0</v>
      </c>
      <c r="J21" s="3">
        <f t="shared" si="0"/>
        <v>0</v>
      </c>
      <c r="K21" s="3">
        <f t="shared" si="1"/>
        <v>0</v>
      </c>
    </row>
    <row r="22" spans="1:11" ht="18.75" customHeight="1" x14ac:dyDescent="0.4">
      <c r="A22" s="7" t="s">
        <v>413</v>
      </c>
      <c r="B22" s="8"/>
      <c r="C22" s="9"/>
      <c r="D22" s="2">
        <f>SUM(D4:D21)</f>
        <v>437</v>
      </c>
      <c r="E22" s="2">
        <f t="shared" ref="E22:I22" si="2">SUM(E4:E21)</f>
        <v>360</v>
      </c>
      <c r="F22" s="2">
        <f t="shared" si="2"/>
        <v>97</v>
      </c>
      <c r="G22" s="2">
        <f t="shared" si="2"/>
        <v>60</v>
      </c>
      <c r="H22" s="2">
        <f t="shared" si="2"/>
        <v>15</v>
      </c>
      <c r="I22" s="2">
        <f t="shared" si="2"/>
        <v>1</v>
      </c>
      <c r="J22" s="3">
        <f t="shared" si="0"/>
        <v>0.26944444444444443</v>
      </c>
      <c r="K22" s="3">
        <f t="shared" si="1"/>
        <v>0.39816933638443935</v>
      </c>
    </row>
  </sheetData>
  <sortState xmlns:xlrd2="http://schemas.microsoft.com/office/spreadsheetml/2017/richdata2" ref="A4:K31">
    <sortCondition descending="1" ref="D4:D31"/>
  </sortState>
  <mergeCells count="3">
    <mergeCell ref="A22:C22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9BF0-B1ED-4310-8EB2-13B68718D190}">
  <dimension ref="A1:K28"/>
  <sheetViews>
    <sheetView topLeftCell="A12" zoomScaleNormal="100" workbookViewId="0">
      <selection activeCell="J28" sqref="J28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428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45</v>
      </c>
      <c r="C4" s="2" t="s">
        <v>153</v>
      </c>
      <c r="D4" s="2">
        <v>47</v>
      </c>
      <c r="E4" s="2">
        <v>36</v>
      </c>
      <c r="F4" s="2">
        <v>10</v>
      </c>
      <c r="G4" s="2">
        <v>12</v>
      </c>
      <c r="H4" s="2">
        <v>0</v>
      </c>
      <c r="I4" s="2">
        <v>0</v>
      </c>
      <c r="J4" s="3">
        <f t="shared" ref="J4:J21" si="0">IFERROR((F4)/E4,("-"))</f>
        <v>0.27777777777777779</v>
      </c>
      <c r="K4" s="3">
        <f t="shared" ref="K4:K21" si="1">IFERROR((D4-E4+F4)/D4,("-"))</f>
        <v>0.44680851063829785</v>
      </c>
    </row>
    <row r="5" spans="1:11" ht="18.75" customHeight="1" x14ac:dyDescent="0.4">
      <c r="A5" s="2">
        <v>2</v>
      </c>
      <c r="B5" s="2" t="s">
        <v>157</v>
      </c>
      <c r="C5" s="2" t="s">
        <v>153</v>
      </c>
      <c r="D5" s="2">
        <v>37</v>
      </c>
      <c r="E5" s="2">
        <v>30</v>
      </c>
      <c r="F5" s="2">
        <v>8</v>
      </c>
      <c r="G5" s="2">
        <v>7</v>
      </c>
      <c r="H5" s="2">
        <v>2</v>
      </c>
      <c r="I5" s="2">
        <v>1</v>
      </c>
      <c r="J5" s="3">
        <f t="shared" si="0"/>
        <v>0.26666666666666666</v>
      </c>
      <c r="K5" s="3">
        <f t="shared" si="1"/>
        <v>0.40540540540540543</v>
      </c>
    </row>
    <row r="6" spans="1:11" ht="18.75" customHeight="1" x14ac:dyDescent="0.4">
      <c r="A6" s="2">
        <v>3</v>
      </c>
      <c r="B6" s="2" t="s">
        <v>314</v>
      </c>
      <c r="C6" s="2" t="s">
        <v>153</v>
      </c>
      <c r="D6" s="2">
        <v>31</v>
      </c>
      <c r="E6" s="2">
        <v>29</v>
      </c>
      <c r="F6" s="2">
        <v>10</v>
      </c>
      <c r="G6" s="2">
        <v>4</v>
      </c>
      <c r="H6" s="2">
        <v>1</v>
      </c>
      <c r="I6" s="2">
        <v>0</v>
      </c>
      <c r="J6" s="3">
        <f t="shared" si="0"/>
        <v>0.34482758620689657</v>
      </c>
      <c r="K6" s="3">
        <f t="shared" si="1"/>
        <v>0.38709677419354838</v>
      </c>
    </row>
    <row r="7" spans="1:11" ht="18.75" customHeight="1" x14ac:dyDescent="0.4">
      <c r="A7" s="2">
        <v>4</v>
      </c>
      <c r="B7" s="2" t="s">
        <v>155</v>
      </c>
      <c r="C7" s="2" t="s">
        <v>153</v>
      </c>
      <c r="D7" s="2">
        <v>30</v>
      </c>
      <c r="E7" s="2">
        <v>27</v>
      </c>
      <c r="F7" s="2">
        <v>4</v>
      </c>
      <c r="G7" s="2">
        <v>3</v>
      </c>
      <c r="H7" s="2">
        <v>0</v>
      </c>
      <c r="I7" s="2">
        <v>0</v>
      </c>
      <c r="J7" s="3">
        <f t="shared" si="0"/>
        <v>0.14814814814814814</v>
      </c>
      <c r="K7" s="3">
        <f t="shared" si="1"/>
        <v>0.23333333333333334</v>
      </c>
    </row>
    <row r="8" spans="1:11" ht="18.75" customHeight="1" x14ac:dyDescent="0.4">
      <c r="A8" s="2">
        <v>5</v>
      </c>
      <c r="B8" s="2" t="s">
        <v>159</v>
      </c>
      <c r="C8" s="2" t="s">
        <v>153</v>
      </c>
      <c r="D8" s="2">
        <v>28</v>
      </c>
      <c r="E8" s="2">
        <v>25</v>
      </c>
      <c r="F8" s="2">
        <v>4</v>
      </c>
      <c r="G8" s="2">
        <v>3</v>
      </c>
      <c r="H8" s="2">
        <v>1</v>
      </c>
      <c r="I8" s="2">
        <v>0</v>
      </c>
      <c r="J8" s="3">
        <f t="shared" si="0"/>
        <v>0.16</v>
      </c>
      <c r="K8" s="3">
        <f t="shared" si="1"/>
        <v>0.25</v>
      </c>
    </row>
    <row r="9" spans="1:11" ht="18.75" customHeight="1" x14ac:dyDescent="0.4">
      <c r="A9" s="2">
        <v>6</v>
      </c>
      <c r="B9" s="2" t="s">
        <v>158</v>
      </c>
      <c r="C9" s="2" t="s">
        <v>153</v>
      </c>
      <c r="D9" s="2">
        <v>27</v>
      </c>
      <c r="E9" s="2">
        <v>22</v>
      </c>
      <c r="F9" s="2">
        <v>4</v>
      </c>
      <c r="G9" s="2">
        <v>2</v>
      </c>
      <c r="H9" s="2">
        <v>1</v>
      </c>
      <c r="I9" s="2">
        <v>0</v>
      </c>
      <c r="J9" s="3">
        <f t="shared" si="0"/>
        <v>0.18181818181818182</v>
      </c>
      <c r="K9" s="3">
        <f t="shared" si="1"/>
        <v>0.33333333333333331</v>
      </c>
    </row>
    <row r="10" spans="1:11" ht="18.75" customHeight="1" x14ac:dyDescent="0.4">
      <c r="A10" s="2">
        <v>7</v>
      </c>
      <c r="B10" s="2" t="s">
        <v>326</v>
      </c>
      <c r="C10" s="2" t="s">
        <v>153</v>
      </c>
      <c r="D10" s="2">
        <v>25</v>
      </c>
      <c r="E10" s="2">
        <v>19</v>
      </c>
      <c r="F10" s="2">
        <v>2</v>
      </c>
      <c r="G10" s="2">
        <v>3</v>
      </c>
      <c r="H10" s="2">
        <v>2</v>
      </c>
      <c r="I10" s="2">
        <v>0</v>
      </c>
      <c r="J10" s="3">
        <f t="shared" si="0"/>
        <v>0.10526315789473684</v>
      </c>
      <c r="K10" s="3">
        <f t="shared" si="1"/>
        <v>0.32</v>
      </c>
    </row>
    <row r="11" spans="1:11" ht="18.75" customHeight="1" x14ac:dyDescent="0.4">
      <c r="A11" s="2">
        <v>8</v>
      </c>
      <c r="B11" s="2" t="s">
        <v>154</v>
      </c>
      <c r="C11" s="2" t="s">
        <v>153</v>
      </c>
      <c r="D11" s="2">
        <v>23</v>
      </c>
      <c r="E11" s="2">
        <v>18</v>
      </c>
      <c r="F11" s="2">
        <v>5</v>
      </c>
      <c r="G11" s="2">
        <v>3</v>
      </c>
      <c r="H11" s="2">
        <v>0</v>
      </c>
      <c r="I11" s="2">
        <v>0</v>
      </c>
      <c r="J11" s="3">
        <f t="shared" si="0"/>
        <v>0.27777777777777779</v>
      </c>
      <c r="K11" s="3">
        <f t="shared" si="1"/>
        <v>0.43478260869565216</v>
      </c>
    </row>
    <row r="12" spans="1:11" ht="18.75" customHeight="1" x14ac:dyDescent="0.4">
      <c r="A12" s="2">
        <v>9</v>
      </c>
      <c r="B12" s="2" t="s">
        <v>160</v>
      </c>
      <c r="C12" s="2" t="s">
        <v>153</v>
      </c>
      <c r="D12" s="2">
        <v>21</v>
      </c>
      <c r="E12" s="2">
        <v>19</v>
      </c>
      <c r="F12" s="2">
        <v>3</v>
      </c>
      <c r="G12" s="2">
        <v>2</v>
      </c>
      <c r="H12" s="2">
        <v>0</v>
      </c>
      <c r="I12" s="2">
        <v>0</v>
      </c>
      <c r="J12" s="3">
        <f t="shared" si="0"/>
        <v>0.15789473684210525</v>
      </c>
      <c r="K12" s="3">
        <f t="shared" si="1"/>
        <v>0.23809523809523808</v>
      </c>
    </row>
    <row r="13" spans="1:11" ht="18.75" customHeight="1" x14ac:dyDescent="0.4">
      <c r="A13" s="2">
        <v>10</v>
      </c>
      <c r="B13" s="2" t="s">
        <v>152</v>
      </c>
      <c r="C13" s="2" t="s">
        <v>153</v>
      </c>
      <c r="D13" s="2">
        <v>20</v>
      </c>
      <c r="E13" s="2">
        <v>19</v>
      </c>
      <c r="F13" s="2">
        <v>9</v>
      </c>
      <c r="G13" s="2">
        <v>4</v>
      </c>
      <c r="H13" s="2">
        <v>1</v>
      </c>
      <c r="I13" s="2">
        <v>1</v>
      </c>
      <c r="J13" s="3">
        <f t="shared" si="0"/>
        <v>0.47368421052631576</v>
      </c>
      <c r="K13" s="3">
        <f t="shared" si="1"/>
        <v>0.5</v>
      </c>
    </row>
    <row r="14" spans="1:11" ht="18.75" customHeight="1" x14ac:dyDescent="0.4">
      <c r="A14" s="2">
        <v>11</v>
      </c>
      <c r="B14" s="2" t="s">
        <v>246</v>
      </c>
      <c r="C14" s="2" t="s">
        <v>153</v>
      </c>
      <c r="D14" s="2">
        <v>19</v>
      </c>
      <c r="E14" s="2">
        <v>16</v>
      </c>
      <c r="F14" s="2">
        <v>5</v>
      </c>
      <c r="G14" s="2">
        <v>1</v>
      </c>
      <c r="H14" s="2">
        <v>1</v>
      </c>
      <c r="I14" s="2">
        <v>0</v>
      </c>
      <c r="J14" s="3">
        <f t="shared" si="0"/>
        <v>0.3125</v>
      </c>
      <c r="K14" s="3">
        <f t="shared" si="1"/>
        <v>0.42105263157894735</v>
      </c>
    </row>
    <row r="15" spans="1:11" ht="18.75" customHeight="1" x14ac:dyDescent="0.4">
      <c r="A15" s="2">
        <v>12</v>
      </c>
      <c r="B15" s="2" t="s">
        <v>156</v>
      </c>
      <c r="C15" s="2" t="s">
        <v>153</v>
      </c>
      <c r="D15" s="2">
        <v>14</v>
      </c>
      <c r="E15" s="2">
        <v>11</v>
      </c>
      <c r="F15" s="2">
        <v>3</v>
      </c>
      <c r="G15" s="2">
        <v>0</v>
      </c>
      <c r="H15" s="2">
        <v>0</v>
      </c>
      <c r="I15" s="2">
        <v>0</v>
      </c>
      <c r="J15" s="3">
        <f t="shared" si="0"/>
        <v>0.27272727272727271</v>
      </c>
      <c r="K15" s="3">
        <f t="shared" si="1"/>
        <v>0.42857142857142855</v>
      </c>
    </row>
    <row r="16" spans="1:11" ht="18.75" customHeight="1" x14ac:dyDescent="0.4">
      <c r="A16" s="2">
        <v>13</v>
      </c>
      <c r="B16" s="2" t="s">
        <v>163</v>
      </c>
      <c r="C16" s="2" t="s">
        <v>153</v>
      </c>
      <c r="D16" s="2">
        <v>11</v>
      </c>
      <c r="E16" s="2">
        <v>10</v>
      </c>
      <c r="F16" s="2">
        <v>2</v>
      </c>
      <c r="G16" s="2">
        <v>0</v>
      </c>
      <c r="H16" s="2">
        <v>0</v>
      </c>
      <c r="I16" s="2">
        <v>0</v>
      </c>
      <c r="J16" s="3">
        <f t="shared" si="0"/>
        <v>0.2</v>
      </c>
      <c r="K16" s="3">
        <f t="shared" si="1"/>
        <v>0.27272727272727271</v>
      </c>
    </row>
    <row r="17" spans="1:11" ht="18.75" customHeight="1" x14ac:dyDescent="0.4">
      <c r="A17" s="2">
        <v>14</v>
      </c>
      <c r="B17" s="2" t="s">
        <v>369</v>
      </c>
      <c r="C17" s="2" t="s">
        <v>153</v>
      </c>
      <c r="D17" s="2">
        <v>10</v>
      </c>
      <c r="E17" s="2">
        <v>8</v>
      </c>
      <c r="F17" s="2">
        <v>2</v>
      </c>
      <c r="G17" s="2">
        <v>1</v>
      </c>
      <c r="H17" s="2">
        <v>0</v>
      </c>
      <c r="I17" s="2">
        <v>0</v>
      </c>
      <c r="J17" s="3">
        <f t="shared" si="0"/>
        <v>0.25</v>
      </c>
      <c r="K17" s="3">
        <f t="shared" si="1"/>
        <v>0.4</v>
      </c>
    </row>
    <row r="18" spans="1:11" ht="18.75" customHeight="1" x14ac:dyDescent="0.4">
      <c r="A18" s="2">
        <v>15</v>
      </c>
      <c r="B18" s="2" t="s">
        <v>161</v>
      </c>
      <c r="C18" s="2" t="s">
        <v>153</v>
      </c>
      <c r="D18" s="2">
        <v>10</v>
      </c>
      <c r="E18" s="2">
        <v>8</v>
      </c>
      <c r="F18" s="2">
        <v>2</v>
      </c>
      <c r="G18" s="2">
        <v>1</v>
      </c>
      <c r="H18" s="2">
        <v>1</v>
      </c>
      <c r="I18" s="2">
        <v>0</v>
      </c>
      <c r="J18" s="3">
        <f t="shared" si="0"/>
        <v>0.25</v>
      </c>
      <c r="K18" s="3">
        <f t="shared" si="1"/>
        <v>0.4</v>
      </c>
    </row>
    <row r="19" spans="1:11" ht="18.75" customHeight="1" x14ac:dyDescent="0.4">
      <c r="A19" s="2">
        <v>16</v>
      </c>
      <c r="B19" s="2" t="s">
        <v>256</v>
      </c>
      <c r="C19" s="2" t="s">
        <v>153</v>
      </c>
      <c r="D19" s="2">
        <v>10</v>
      </c>
      <c r="E19" s="2">
        <v>9</v>
      </c>
      <c r="F19" s="2">
        <v>7</v>
      </c>
      <c r="G19" s="2">
        <v>4</v>
      </c>
      <c r="H19" s="2">
        <v>3</v>
      </c>
      <c r="I19" s="2">
        <v>0</v>
      </c>
      <c r="J19" s="3">
        <f t="shared" si="0"/>
        <v>0.77777777777777779</v>
      </c>
      <c r="K19" s="3">
        <f t="shared" si="1"/>
        <v>0.8</v>
      </c>
    </row>
    <row r="20" spans="1:11" ht="18.75" customHeight="1" x14ac:dyDescent="0.4">
      <c r="A20" s="2">
        <v>17</v>
      </c>
      <c r="B20" s="2" t="s">
        <v>327</v>
      </c>
      <c r="C20" s="2" t="s">
        <v>153</v>
      </c>
      <c r="D20" s="2">
        <v>8</v>
      </c>
      <c r="E20" s="2">
        <v>8</v>
      </c>
      <c r="F20" s="2">
        <v>5</v>
      </c>
      <c r="G20" s="2">
        <v>5</v>
      </c>
      <c r="H20" s="2">
        <v>0</v>
      </c>
      <c r="I20" s="2">
        <v>1</v>
      </c>
      <c r="J20" s="3">
        <f t="shared" si="0"/>
        <v>0.625</v>
      </c>
      <c r="K20" s="3">
        <f t="shared" si="1"/>
        <v>0.625</v>
      </c>
    </row>
    <row r="21" spans="1:11" ht="18.75" customHeight="1" x14ac:dyDescent="0.4">
      <c r="A21" s="2">
        <v>18</v>
      </c>
      <c r="B21" s="2" t="s">
        <v>285</v>
      </c>
      <c r="C21" s="2" t="s">
        <v>153</v>
      </c>
      <c r="D21" s="2">
        <v>8</v>
      </c>
      <c r="E21" s="2">
        <v>7</v>
      </c>
      <c r="F21" s="2">
        <v>4</v>
      </c>
      <c r="G21" s="2">
        <v>0</v>
      </c>
      <c r="H21" s="2">
        <v>0</v>
      </c>
      <c r="I21" s="2">
        <v>0</v>
      </c>
      <c r="J21" s="3">
        <f t="shared" si="0"/>
        <v>0.5714285714285714</v>
      </c>
      <c r="K21" s="3">
        <f t="shared" si="1"/>
        <v>0.625</v>
      </c>
    </row>
    <row r="22" spans="1:11" ht="18.75" customHeight="1" x14ac:dyDescent="0.4">
      <c r="A22" s="2">
        <v>19</v>
      </c>
      <c r="B22" s="2" t="s">
        <v>354</v>
      </c>
      <c r="C22" s="2" t="s">
        <v>153</v>
      </c>
      <c r="D22" s="2">
        <v>7</v>
      </c>
      <c r="E22" s="2">
        <v>6</v>
      </c>
      <c r="F22" s="2">
        <v>1</v>
      </c>
      <c r="G22" s="2">
        <v>2</v>
      </c>
      <c r="H22" s="2">
        <v>1</v>
      </c>
      <c r="I22" s="2">
        <v>0</v>
      </c>
      <c r="J22" s="3">
        <f>SUM(F22)/E22</f>
        <v>0.16666666666666666</v>
      </c>
      <c r="K22" s="3">
        <f>SUM(D22-E22+F22)/D22</f>
        <v>0.2857142857142857</v>
      </c>
    </row>
    <row r="23" spans="1:11" ht="18.75" customHeight="1" x14ac:dyDescent="0.4">
      <c r="A23" s="2">
        <v>20</v>
      </c>
      <c r="B23" s="2" t="s">
        <v>339</v>
      </c>
      <c r="C23" s="2" t="s">
        <v>153</v>
      </c>
      <c r="D23" s="2">
        <v>7</v>
      </c>
      <c r="E23" s="2">
        <v>6</v>
      </c>
      <c r="F23" s="2">
        <v>1</v>
      </c>
      <c r="G23" s="2">
        <v>0</v>
      </c>
      <c r="H23" s="2">
        <v>0</v>
      </c>
      <c r="I23" s="2">
        <v>0</v>
      </c>
      <c r="J23" s="3">
        <f>IFERROR((F23)/E23,("-"))</f>
        <v>0.16666666666666666</v>
      </c>
      <c r="K23" s="3">
        <f>IFERROR((D23-E23+F23)/D23,("-"))</f>
        <v>0.2857142857142857</v>
      </c>
    </row>
    <row r="24" spans="1:11" ht="18.75" customHeight="1" x14ac:dyDescent="0.4">
      <c r="A24" s="2">
        <v>21</v>
      </c>
      <c r="B24" s="2" t="s">
        <v>239</v>
      </c>
      <c r="C24" s="2" t="s">
        <v>153</v>
      </c>
      <c r="D24" s="2">
        <v>7</v>
      </c>
      <c r="E24" s="2">
        <v>6</v>
      </c>
      <c r="F24" s="2">
        <v>2</v>
      </c>
      <c r="G24" s="2">
        <v>1</v>
      </c>
      <c r="H24" s="2">
        <v>0</v>
      </c>
      <c r="I24" s="2">
        <v>0</v>
      </c>
      <c r="J24" s="3">
        <f>IFERROR((F24)/E24,("-"))</f>
        <v>0.33333333333333331</v>
      </c>
      <c r="K24" s="3">
        <f>IFERROR((D24-E24+F24)/D24,("-"))</f>
        <v>0.42857142857142855</v>
      </c>
    </row>
    <row r="25" spans="1:11" ht="18.75" customHeight="1" x14ac:dyDescent="0.4">
      <c r="A25" s="2">
        <v>22</v>
      </c>
      <c r="B25" s="2" t="s">
        <v>336</v>
      </c>
      <c r="C25" s="2" t="s">
        <v>153</v>
      </c>
      <c r="D25" s="2">
        <v>5</v>
      </c>
      <c r="E25" s="2">
        <v>5</v>
      </c>
      <c r="F25" s="2">
        <v>0</v>
      </c>
      <c r="G25" s="2">
        <v>0</v>
      </c>
      <c r="H25" s="2">
        <v>0</v>
      </c>
      <c r="I25" s="2">
        <v>0</v>
      </c>
      <c r="J25" s="3">
        <f>IFERROR((F25)/E25,("-"))</f>
        <v>0</v>
      </c>
      <c r="K25" s="3">
        <f>IFERROR((D25-E25+F25)/D25,("-"))</f>
        <v>0</v>
      </c>
    </row>
    <row r="26" spans="1:11" ht="18.75" customHeight="1" x14ac:dyDescent="0.4">
      <c r="A26" s="2">
        <v>23</v>
      </c>
      <c r="B26" s="2" t="s">
        <v>353</v>
      </c>
      <c r="C26" s="2" t="s">
        <v>153</v>
      </c>
      <c r="D26" s="2">
        <v>4</v>
      </c>
      <c r="E26" s="2">
        <v>4</v>
      </c>
      <c r="F26" s="2">
        <v>0</v>
      </c>
      <c r="G26" s="2">
        <v>0</v>
      </c>
      <c r="H26" s="2">
        <v>0</v>
      </c>
      <c r="I26" s="2">
        <v>0</v>
      </c>
      <c r="J26" s="3">
        <f>SUM(F26)/E26</f>
        <v>0</v>
      </c>
      <c r="K26" s="3">
        <f>SUM(D26-E26+F26)/D26</f>
        <v>0</v>
      </c>
    </row>
    <row r="27" spans="1:11" ht="18.75" customHeight="1" x14ac:dyDescent="0.4">
      <c r="A27" s="2">
        <v>24</v>
      </c>
      <c r="B27" s="2" t="s">
        <v>368</v>
      </c>
      <c r="C27" s="2" t="s">
        <v>153</v>
      </c>
      <c r="D27" s="2">
        <v>3</v>
      </c>
      <c r="E27" s="2">
        <v>2</v>
      </c>
      <c r="F27" s="2">
        <v>1</v>
      </c>
      <c r="G27" s="2">
        <v>1</v>
      </c>
      <c r="H27" s="2">
        <v>0</v>
      </c>
      <c r="I27" s="2">
        <v>1</v>
      </c>
      <c r="J27" s="3">
        <f>SUM(F27)/E27</f>
        <v>0.5</v>
      </c>
      <c r="K27" s="3">
        <f>SUM(D27-E27+F27)/D27</f>
        <v>0.66666666666666663</v>
      </c>
    </row>
    <row r="28" spans="1:11" ht="18.75" customHeight="1" x14ac:dyDescent="0.4">
      <c r="A28" s="7" t="s">
        <v>412</v>
      </c>
      <c r="B28" s="8"/>
      <c r="C28" s="9"/>
      <c r="D28" s="2">
        <f>SUM(D4:D27)</f>
        <v>412</v>
      </c>
      <c r="E28" s="2">
        <f t="shared" ref="E28:I28" si="2">SUM(E4:E27)</f>
        <v>350</v>
      </c>
      <c r="F28" s="2">
        <f t="shared" si="2"/>
        <v>94</v>
      </c>
      <c r="G28" s="2">
        <f t="shared" si="2"/>
        <v>59</v>
      </c>
      <c r="H28" s="2">
        <f t="shared" si="2"/>
        <v>14</v>
      </c>
      <c r="I28" s="2">
        <f t="shared" si="2"/>
        <v>4</v>
      </c>
      <c r="J28" s="3">
        <f t="shared" ref="J28" si="3">IFERROR((F28)/E28,("-"))</f>
        <v>0.26857142857142857</v>
      </c>
      <c r="K28" s="3">
        <f t="shared" ref="K28" si="4">IFERROR((D28-E28+F28)/D28,("-"))</f>
        <v>0.37864077669902912</v>
      </c>
    </row>
  </sheetData>
  <sortState xmlns:xlrd2="http://schemas.microsoft.com/office/spreadsheetml/2017/richdata2" ref="A4:K27">
    <sortCondition descending="1" ref="D4:D27"/>
  </sortState>
  <mergeCells count="3">
    <mergeCell ref="A28:C28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BFAA-D4E6-4F81-891C-142A3092FFFF}">
  <dimension ref="A1:K21"/>
  <sheetViews>
    <sheetView topLeftCell="A5" zoomScaleNormal="100" workbookViewId="0">
      <selection activeCell="D21" sqref="D21:I21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427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169</v>
      </c>
      <c r="C4" s="2" t="s">
        <v>165</v>
      </c>
      <c r="D4" s="2">
        <v>55</v>
      </c>
      <c r="E4" s="2">
        <v>44</v>
      </c>
      <c r="F4" s="2">
        <v>18</v>
      </c>
      <c r="G4" s="2">
        <v>14</v>
      </c>
      <c r="H4" s="2">
        <v>4</v>
      </c>
      <c r="I4" s="2">
        <v>3</v>
      </c>
      <c r="J4" s="3">
        <f t="shared" ref="J4:J21" si="0">IFERROR((F4)/E4,("-"))</f>
        <v>0.40909090909090912</v>
      </c>
      <c r="K4" s="3">
        <f t="shared" ref="K4:K21" si="1">IFERROR((D4-E4+F4)/D4,("-"))</f>
        <v>0.52727272727272723</v>
      </c>
    </row>
    <row r="5" spans="1:11" ht="18.75" customHeight="1" x14ac:dyDescent="0.4">
      <c r="A5" s="2">
        <v>2</v>
      </c>
      <c r="B5" s="2" t="s">
        <v>164</v>
      </c>
      <c r="C5" s="2" t="s">
        <v>165</v>
      </c>
      <c r="D5" s="2">
        <v>53</v>
      </c>
      <c r="E5" s="2">
        <v>46</v>
      </c>
      <c r="F5" s="2">
        <v>12</v>
      </c>
      <c r="G5" s="2">
        <v>6</v>
      </c>
      <c r="H5" s="2">
        <v>4</v>
      </c>
      <c r="I5" s="2">
        <v>0</v>
      </c>
      <c r="J5" s="3">
        <f t="shared" si="0"/>
        <v>0.2608695652173913</v>
      </c>
      <c r="K5" s="3">
        <f t="shared" si="1"/>
        <v>0.35849056603773582</v>
      </c>
    </row>
    <row r="6" spans="1:11" ht="18.75" customHeight="1" x14ac:dyDescent="0.4">
      <c r="A6" s="2">
        <v>3</v>
      </c>
      <c r="B6" s="2" t="s">
        <v>174</v>
      </c>
      <c r="C6" s="2" t="s">
        <v>165</v>
      </c>
      <c r="D6" s="2">
        <v>52</v>
      </c>
      <c r="E6" s="2">
        <v>45</v>
      </c>
      <c r="F6" s="2">
        <v>15</v>
      </c>
      <c r="G6" s="2">
        <v>7</v>
      </c>
      <c r="H6" s="2">
        <v>3</v>
      </c>
      <c r="I6" s="2">
        <v>2</v>
      </c>
      <c r="J6" s="3">
        <f t="shared" si="0"/>
        <v>0.33333333333333331</v>
      </c>
      <c r="K6" s="3">
        <f t="shared" si="1"/>
        <v>0.42307692307692307</v>
      </c>
    </row>
    <row r="7" spans="1:11" ht="18.75" customHeight="1" x14ac:dyDescent="0.4">
      <c r="A7" s="2">
        <v>4</v>
      </c>
      <c r="B7" s="2" t="s">
        <v>166</v>
      </c>
      <c r="C7" s="2" t="s">
        <v>165</v>
      </c>
      <c r="D7" s="2">
        <v>48</v>
      </c>
      <c r="E7" s="2">
        <v>41</v>
      </c>
      <c r="F7" s="2">
        <v>15</v>
      </c>
      <c r="G7" s="2">
        <v>6</v>
      </c>
      <c r="H7" s="2">
        <v>6</v>
      </c>
      <c r="I7" s="2">
        <v>0</v>
      </c>
      <c r="J7" s="3">
        <f t="shared" si="0"/>
        <v>0.36585365853658536</v>
      </c>
      <c r="K7" s="3">
        <f t="shared" si="1"/>
        <v>0.45833333333333331</v>
      </c>
    </row>
    <row r="8" spans="1:11" ht="18.75" customHeight="1" x14ac:dyDescent="0.4">
      <c r="A8" s="2">
        <v>5</v>
      </c>
      <c r="B8" s="2" t="s">
        <v>177</v>
      </c>
      <c r="C8" s="2" t="s">
        <v>165</v>
      </c>
      <c r="D8" s="2">
        <v>41</v>
      </c>
      <c r="E8" s="2">
        <v>35</v>
      </c>
      <c r="F8" s="2">
        <v>6</v>
      </c>
      <c r="G8" s="2">
        <v>8</v>
      </c>
      <c r="H8" s="2">
        <v>4</v>
      </c>
      <c r="I8" s="2">
        <v>0</v>
      </c>
      <c r="J8" s="3">
        <f t="shared" si="0"/>
        <v>0.17142857142857143</v>
      </c>
      <c r="K8" s="3">
        <f t="shared" si="1"/>
        <v>0.29268292682926828</v>
      </c>
    </row>
    <row r="9" spans="1:11" ht="18.75" customHeight="1" x14ac:dyDescent="0.4">
      <c r="A9" s="2">
        <v>6</v>
      </c>
      <c r="B9" s="2" t="s">
        <v>178</v>
      </c>
      <c r="C9" s="2" t="s">
        <v>165</v>
      </c>
      <c r="D9" s="2">
        <v>39</v>
      </c>
      <c r="E9" s="2">
        <v>35</v>
      </c>
      <c r="F9" s="2">
        <v>7</v>
      </c>
      <c r="G9" s="2">
        <v>4</v>
      </c>
      <c r="H9" s="2">
        <v>5</v>
      </c>
      <c r="I9" s="2">
        <v>1</v>
      </c>
      <c r="J9" s="3">
        <f t="shared" si="0"/>
        <v>0.2</v>
      </c>
      <c r="K9" s="3">
        <f t="shared" si="1"/>
        <v>0.28205128205128205</v>
      </c>
    </row>
    <row r="10" spans="1:11" ht="18.75" customHeight="1" x14ac:dyDescent="0.4">
      <c r="A10" s="2">
        <v>7</v>
      </c>
      <c r="B10" s="2" t="s">
        <v>167</v>
      </c>
      <c r="C10" s="2" t="s">
        <v>165</v>
      </c>
      <c r="D10" s="2">
        <v>36</v>
      </c>
      <c r="E10" s="2">
        <v>29</v>
      </c>
      <c r="F10" s="2">
        <v>8</v>
      </c>
      <c r="G10" s="2">
        <v>8</v>
      </c>
      <c r="H10" s="2">
        <v>2</v>
      </c>
      <c r="I10" s="2">
        <v>0</v>
      </c>
      <c r="J10" s="3">
        <f t="shared" si="0"/>
        <v>0.27586206896551724</v>
      </c>
      <c r="K10" s="3">
        <f t="shared" si="1"/>
        <v>0.41666666666666669</v>
      </c>
    </row>
    <row r="11" spans="1:11" ht="18.75" customHeight="1" x14ac:dyDescent="0.4">
      <c r="A11" s="2">
        <v>8</v>
      </c>
      <c r="B11" s="2" t="s">
        <v>168</v>
      </c>
      <c r="C11" s="2" t="s">
        <v>165</v>
      </c>
      <c r="D11" s="2">
        <v>31</v>
      </c>
      <c r="E11" s="2">
        <v>29</v>
      </c>
      <c r="F11" s="2">
        <v>10</v>
      </c>
      <c r="G11" s="2">
        <v>3</v>
      </c>
      <c r="H11" s="2">
        <v>2</v>
      </c>
      <c r="I11" s="2">
        <v>0</v>
      </c>
      <c r="J11" s="3">
        <f t="shared" si="0"/>
        <v>0.34482758620689657</v>
      </c>
      <c r="K11" s="3">
        <f t="shared" si="1"/>
        <v>0.38709677419354838</v>
      </c>
    </row>
    <row r="12" spans="1:11" ht="18.75" customHeight="1" x14ac:dyDescent="0.4">
      <c r="A12" s="2">
        <v>9</v>
      </c>
      <c r="B12" s="2" t="s">
        <v>301</v>
      </c>
      <c r="C12" s="2" t="s">
        <v>165</v>
      </c>
      <c r="D12" s="2">
        <v>22</v>
      </c>
      <c r="E12" s="2">
        <v>20</v>
      </c>
      <c r="F12" s="2">
        <v>6</v>
      </c>
      <c r="G12" s="2">
        <v>1</v>
      </c>
      <c r="H12" s="2">
        <v>0</v>
      </c>
      <c r="I12" s="2">
        <v>0</v>
      </c>
      <c r="J12" s="3">
        <f t="shared" si="0"/>
        <v>0.3</v>
      </c>
      <c r="K12" s="3">
        <f t="shared" si="1"/>
        <v>0.36363636363636365</v>
      </c>
    </row>
    <row r="13" spans="1:11" ht="18.75" customHeight="1" x14ac:dyDescent="0.4">
      <c r="A13" s="2">
        <v>10</v>
      </c>
      <c r="B13" s="2" t="s">
        <v>179</v>
      </c>
      <c r="C13" s="2" t="s">
        <v>165</v>
      </c>
      <c r="D13" s="2">
        <v>22</v>
      </c>
      <c r="E13" s="2">
        <v>18</v>
      </c>
      <c r="F13" s="2">
        <v>4</v>
      </c>
      <c r="G13" s="2">
        <v>1</v>
      </c>
      <c r="H13" s="2">
        <v>2</v>
      </c>
      <c r="I13" s="2">
        <v>0</v>
      </c>
      <c r="J13" s="3">
        <f t="shared" si="0"/>
        <v>0.22222222222222221</v>
      </c>
      <c r="K13" s="3">
        <f t="shared" si="1"/>
        <v>0.36363636363636365</v>
      </c>
    </row>
    <row r="14" spans="1:11" ht="18.75" customHeight="1" x14ac:dyDescent="0.4">
      <c r="A14" s="2">
        <v>11</v>
      </c>
      <c r="B14" s="2" t="s">
        <v>176</v>
      </c>
      <c r="C14" s="2" t="s">
        <v>165</v>
      </c>
      <c r="D14" s="2">
        <v>14</v>
      </c>
      <c r="E14" s="2">
        <v>11</v>
      </c>
      <c r="F14" s="2">
        <v>2</v>
      </c>
      <c r="G14" s="2">
        <v>3</v>
      </c>
      <c r="H14" s="2">
        <v>0</v>
      </c>
      <c r="I14" s="2">
        <v>0</v>
      </c>
      <c r="J14" s="3">
        <f t="shared" si="0"/>
        <v>0.18181818181818182</v>
      </c>
      <c r="K14" s="3">
        <f t="shared" si="1"/>
        <v>0.35714285714285715</v>
      </c>
    </row>
    <row r="15" spans="1:11" ht="18.75" customHeight="1" x14ac:dyDescent="0.4">
      <c r="A15" s="2">
        <v>12</v>
      </c>
      <c r="B15" s="2" t="s">
        <v>172</v>
      </c>
      <c r="C15" s="2" t="s">
        <v>165</v>
      </c>
      <c r="D15" s="2">
        <v>7</v>
      </c>
      <c r="E15" s="2">
        <v>5</v>
      </c>
      <c r="F15" s="2">
        <v>1</v>
      </c>
      <c r="G15" s="2">
        <v>0</v>
      </c>
      <c r="H15" s="2">
        <v>1</v>
      </c>
      <c r="I15" s="2">
        <v>0</v>
      </c>
      <c r="J15" s="3">
        <f t="shared" si="0"/>
        <v>0.2</v>
      </c>
      <c r="K15" s="3">
        <f t="shared" si="1"/>
        <v>0.42857142857142855</v>
      </c>
    </row>
    <row r="16" spans="1:11" ht="18.75" customHeight="1" x14ac:dyDescent="0.4">
      <c r="A16" s="2">
        <v>13</v>
      </c>
      <c r="B16" s="2" t="s">
        <v>171</v>
      </c>
      <c r="C16" s="2" t="s">
        <v>165</v>
      </c>
      <c r="D16" s="2">
        <v>7</v>
      </c>
      <c r="E16" s="2">
        <v>6</v>
      </c>
      <c r="F16" s="2">
        <v>2</v>
      </c>
      <c r="G16" s="2">
        <v>1</v>
      </c>
      <c r="H16" s="2">
        <v>1</v>
      </c>
      <c r="I16" s="2">
        <v>0</v>
      </c>
      <c r="J16" s="3">
        <f t="shared" si="0"/>
        <v>0.33333333333333331</v>
      </c>
      <c r="K16" s="3">
        <f t="shared" si="1"/>
        <v>0.42857142857142855</v>
      </c>
    </row>
    <row r="17" spans="1:11" ht="18.75" customHeight="1" x14ac:dyDescent="0.4">
      <c r="A17" s="2">
        <v>14</v>
      </c>
      <c r="B17" s="2" t="s">
        <v>175</v>
      </c>
      <c r="C17" s="2" t="s">
        <v>165</v>
      </c>
      <c r="D17" s="2">
        <v>6</v>
      </c>
      <c r="E17" s="2">
        <v>6</v>
      </c>
      <c r="F17" s="2">
        <v>2</v>
      </c>
      <c r="G17" s="2">
        <v>0</v>
      </c>
      <c r="H17" s="2">
        <v>0</v>
      </c>
      <c r="I17" s="2">
        <v>0</v>
      </c>
      <c r="J17" s="3">
        <f t="shared" si="0"/>
        <v>0.33333333333333331</v>
      </c>
      <c r="K17" s="3">
        <f t="shared" si="1"/>
        <v>0.33333333333333331</v>
      </c>
    </row>
    <row r="18" spans="1:11" ht="18.75" customHeight="1" x14ac:dyDescent="0.4">
      <c r="A18" s="2">
        <v>15</v>
      </c>
      <c r="B18" s="2" t="s">
        <v>173</v>
      </c>
      <c r="C18" s="2" t="s">
        <v>165</v>
      </c>
      <c r="D18" s="2">
        <v>6</v>
      </c>
      <c r="E18" s="2">
        <v>4</v>
      </c>
      <c r="F18" s="2">
        <v>0</v>
      </c>
      <c r="G18" s="2">
        <v>0</v>
      </c>
      <c r="H18" s="2">
        <v>0</v>
      </c>
      <c r="I18" s="2">
        <v>0</v>
      </c>
      <c r="J18" s="3">
        <f t="shared" si="0"/>
        <v>0</v>
      </c>
      <c r="K18" s="3">
        <f t="shared" si="1"/>
        <v>0.33333333333333331</v>
      </c>
    </row>
    <row r="19" spans="1:11" ht="18.75" customHeight="1" x14ac:dyDescent="0.4">
      <c r="A19" s="2">
        <v>16</v>
      </c>
      <c r="B19" s="2" t="s">
        <v>276</v>
      </c>
      <c r="C19" s="2" t="s">
        <v>165</v>
      </c>
      <c r="D19" s="2">
        <v>6</v>
      </c>
      <c r="E19" s="2">
        <v>4</v>
      </c>
      <c r="F19" s="2">
        <v>0</v>
      </c>
      <c r="G19" s="2">
        <v>0</v>
      </c>
      <c r="H19" s="2">
        <v>2</v>
      </c>
      <c r="I19" s="2">
        <v>0</v>
      </c>
      <c r="J19" s="3">
        <f t="shared" si="0"/>
        <v>0</v>
      </c>
      <c r="K19" s="3">
        <f t="shared" si="1"/>
        <v>0.33333333333333331</v>
      </c>
    </row>
    <row r="20" spans="1:11" ht="18.75" customHeight="1" x14ac:dyDescent="0.4">
      <c r="A20" s="2">
        <v>17</v>
      </c>
      <c r="B20" s="2" t="s">
        <v>170</v>
      </c>
      <c r="C20" s="2" t="s">
        <v>165</v>
      </c>
      <c r="D20" s="2">
        <v>1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3">
        <f t="shared" si="0"/>
        <v>0</v>
      </c>
      <c r="K20" s="3">
        <f t="shared" si="1"/>
        <v>0</v>
      </c>
    </row>
    <row r="21" spans="1:11" ht="18.75" customHeight="1" x14ac:dyDescent="0.4">
      <c r="A21" s="7" t="s">
        <v>411</v>
      </c>
      <c r="B21" s="8"/>
      <c r="C21" s="9"/>
      <c r="D21" s="2">
        <f>SUM(D4:D20)</f>
        <v>446</v>
      </c>
      <c r="E21" s="2">
        <f t="shared" ref="E21:I21" si="2">SUM(E4:E20)</f>
        <v>379</v>
      </c>
      <c r="F21" s="2">
        <f t="shared" si="2"/>
        <v>108</v>
      </c>
      <c r="G21" s="2">
        <f t="shared" si="2"/>
        <v>62</v>
      </c>
      <c r="H21" s="2">
        <f t="shared" si="2"/>
        <v>36</v>
      </c>
      <c r="I21" s="2">
        <f t="shared" si="2"/>
        <v>6</v>
      </c>
      <c r="J21" s="3">
        <f t="shared" si="0"/>
        <v>0.28496042216358841</v>
      </c>
      <c r="K21" s="3">
        <f t="shared" si="1"/>
        <v>0.3923766816143498</v>
      </c>
    </row>
  </sheetData>
  <sortState xmlns:xlrd2="http://schemas.microsoft.com/office/spreadsheetml/2017/richdata2" ref="A4:K22">
    <sortCondition descending="1" ref="D4:D22"/>
  </sortState>
  <mergeCells count="3">
    <mergeCell ref="A21:C21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0FFD-24C1-4AAE-AE2C-EC81F02E1C3C}">
  <dimension ref="A1:K24"/>
  <sheetViews>
    <sheetView topLeftCell="A8" zoomScaleNormal="100" workbookViewId="0">
      <selection activeCell="D24" sqref="D24:I24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426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181</v>
      </c>
      <c r="C4" s="2" t="s">
        <v>182</v>
      </c>
      <c r="D4" s="2">
        <v>49</v>
      </c>
      <c r="E4" s="2">
        <v>41</v>
      </c>
      <c r="F4" s="2">
        <v>17</v>
      </c>
      <c r="G4" s="2">
        <v>10</v>
      </c>
      <c r="H4" s="2">
        <v>4</v>
      </c>
      <c r="I4" s="2">
        <v>0</v>
      </c>
      <c r="J4" s="3">
        <f t="shared" ref="J4:J16" si="0">IFERROR((F4)/E4,("-"))</f>
        <v>0.41463414634146339</v>
      </c>
      <c r="K4" s="3">
        <f t="shared" ref="K4:K16" si="1">IFERROR((D4-E4+F4)/D4,("-"))</f>
        <v>0.51020408163265307</v>
      </c>
    </row>
    <row r="5" spans="1:11" ht="18.75" customHeight="1" x14ac:dyDescent="0.4">
      <c r="A5" s="2">
        <v>2</v>
      </c>
      <c r="B5" s="2" t="s">
        <v>184</v>
      </c>
      <c r="C5" s="2" t="s">
        <v>182</v>
      </c>
      <c r="D5" s="2">
        <v>47</v>
      </c>
      <c r="E5" s="2">
        <v>41</v>
      </c>
      <c r="F5" s="2">
        <v>20</v>
      </c>
      <c r="G5" s="2">
        <v>11</v>
      </c>
      <c r="H5" s="2">
        <v>0</v>
      </c>
      <c r="I5" s="2">
        <v>1</v>
      </c>
      <c r="J5" s="3">
        <f t="shared" si="0"/>
        <v>0.48780487804878048</v>
      </c>
      <c r="K5" s="3">
        <f t="shared" si="1"/>
        <v>0.55319148936170215</v>
      </c>
    </row>
    <row r="6" spans="1:11" ht="18.75" customHeight="1" x14ac:dyDescent="0.4">
      <c r="A6" s="2">
        <v>3</v>
      </c>
      <c r="B6" s="2" t="s">
        <v>186</v>
      </c>
      <c r="C6" s="2" t="s">
        <v>182</v>
      </c>
      <c r="D6" s="2">
        <v>42</v>
      </c>
      <c r="E6" s="2">
        <v>38</v>
      </c>
      <c r="F6" s="2">
        <v>14</v>
      </c>
      <c r="G6" s="2">
        <v>7</v>
      </c>
      <c r="H6" s="2">
        <v>4</v>
      </c>
      <c r="I6" s="2">
        <v>0</v>
      </c>
      <c r="J6" s="3">
        <f t="shared" si="0"/>
        <v>0.36842105263157893</v>
      </c>
      <c r="K6" s="3">
        <f t="shared" si="1"/>
        <v>0.42857142857142855</v>
      </c>
    </row>
    <row r="7" spans="1:11" ht="18.75" customHeight="1" x14ac:dyDescent="0.4">
      <c r="A7" s="2">
        <v>4</v>
      </c>
      <c r="B7" s="2" t="s">
        <v>185</v>
      </c>
      <c r="C7" s="2" t="s">
        <v>182</v>
      </c>
      <c r="D7" s="2">
        <v>38</v>
      </c>
      <c r="E7" s="2">
        <v>28</v>
      </c>
      <c r="F7" s="2">
        <v>8</v>
      </c>
      <c r="G7" s="2">
        <v>8</v>
      </c>
      <c r="H7" s="2">
        <v>0</v>
      </c>
      <c r="I7" s="2">
        <v>0</v>
      </c>
      <c r="J7" s="3">
        <f t="shared" si="0"/>
        <v>0.2857142857142857</v>
      </c>
      <c r="K7" s="3">
        <f t="shared" si="1"/>
        <v>0.47368421052631576</v>
      </c>
    </row>
    <row r="8" spans="1:11" ht="18.75" customHeight="1" x14ac:dyDescent="0.4">
      <c r="A8" s="2">
        <v>5</v>
      </c>
      <c r="B8" s="2" t="s">
        <v>93</v>
      </c>
      <c r="C8" s="2" t="s">
        <v>182</v>
      </c>
      <c r="D8" s="2">
        <v>36</v>
      </c>
      <c r="E8" s="2">
        <v>29</v>
      </c>
      <c r="F8" s="2">
        <v>6</v>
      </c>
      <c r="G8" s="2">
        <v>3</v>
      </c>
      <c r="H8" s="2">
        <v>0</v>
      </c>
      <c r="I8" s="2">
        <v>0</v>
      </c>
      <c r="J8" s="3">
        <f t="shared" si="0"/>
        <v>0.20689655172413793</v>
      </c>
      <c r="K8" s="3">
        <f t="shared" si="1"/>
        <v>0.3611111111111111</v>
      </c>
    </row>
    <row r="9" spans="1:11" ht="18.75" customHeight="1" x14ac:dyDescent="0.4">
      <c r="A9" s="2">
        <v>6</v>
      </c>
      <c r="B9" s="2" t="s">
        <v>188</v>
      </c>
      <c r="C9" s="2" t="s">
        <v>182</v>
      </c>
      <c r="D9" s="2">
        <v>36</v>
      </c>
      <c r="E9" s="2">
        <v>26</v>
      </c>
      <c r="F9" s="2">
        <v>3</v>
      </c>
      <c r="G9" s="2">
        <v>2</v>
      </c>
      <c r="H9" s="2">
        <v>1</v>
      </c>
      <c r="I9" s="2">
        <v>0</v>
      </c>
      <c r="J9" s="3">
        <f t="shared" si="0"/>
        <v>0.11538461538461539</v>
      </c>
      <c r="K9" s="3">
        <f t="shared" si="1"/>
        <v>0.3611111111111111</v>
      </c>
    </row>
    <row r="10" spans="1:11" ht="18.75" customHeight="1" x14ac:dyDescent="0.4">
      <c r="A10" s="2">
        <v>7</v>
      </c>
      <c r="B10" s="2" t="s">
        <v>275</v>
      </c>
      <c r="C10" s="2" t="s">
        <v>182</v>
      </c>
      <c r="D10" s="2">
        <v>34</v>
      </c>
      <c r="E10" s="2">
        <v>29</v>
      </c>
      <c r="F10" s="2">
        <v>7</v>
      </c>
      <c r="G10" s="2">
        <v>2</v>
      </c>
      <c r="H10" s="2">
        <v>0</v>
      </c>
      <c r="I10" s="2">
        <v>0</v>
      </c>
      <c r="J10" s="3">
        <f t="shared" si="0"/>
        <v>0.2413793103448276</v>
      </c>
      <c r="K10" s="3">
        <f t="shared" si="1"/>
        <v>0.35294117647058826</v>
      </c>
    </row>
    <row r="11" spans="1:11" ht="18.75" customHeight="1" x14ac:dyDescent="0.4">
      <c r="A11" s="2">
        <v>8</v>
      </c>
      <c r="B11" s="2" t="s">
        <v>183</v>
      </c>
      <c r="C11" s="2" t="s">
        <v>182</v>
      </c>
      <c r="D11" s="2">
        <v>32</v>
      </c>
      <c r="E11" s="2">
        <v>26</v>
      </c>
      <c r="F11" s="2">
        <v>5</v>
      </c>
      <c r="G11" s="2">
        <v>1</v>
      </c>
      <c r="H11" s="2">
        <v>0</v>
      </c>
      <c r="I11" s="2">
        <v>0</v>
      </c>
      <c r="J11" s="3">
        <f t="shared" si="0"/>
        <v>0.19230769230769232</v>
      </c>
      <c r="K11" s="3">
        <f t="shared" si="1"/>
        <v>0.34375</v>
      </c>
    </row>
    <row r="12" spans="1:11" ht="18.75" customHeight="1" x14ac:dyDescent="0.4">
      <c r="A12" s="2">
        <v>9</v>
      </c>
      <c r="B12" s="2" t="s">
        <v>23</v>
      </c>
      <c r="C12" s="2" t="s">
        <v>182</v>
      </c>
      <c r="D12" s="2">
        <v>27</v>
      </c>
      <c r="E12" s="2">
        <v>26</v>
      </c>
      <c r="F12" s="2">
        <v>7</v>
      </c>
      <c r="G12" s="2">
        <v>0</v>
      </c>
      <c r="H12" s="2">
        <v>0</v>
      </c>
      <c r="I12" s="2">
        <v>0</v>
      </c>
      <c r="J12" s="3">
        <f t="shared" si="0"/>
        <v>0.26923076923076922</v>
      </c>
      <c r="K12" s="3">
        <f t="shared" si="1"/>
        <v>0.29629629629629628</v>
      </c>
    </row>
    <row r="13" spans="1:11" ht="18.75" customHeight="1" x14ac:dyDescent="0.4">
      <c r="A13" s="2">
        <v>10</v>
      </c>
      <c r="B13" s="2" t="s">
        <v>141</v>
      </c>
      <c r="C13" s="2" t="s">
        <v>182</v>
      </c>
      <c r="D13" s="2">
        <v>25</v>
      </c>
      <c r="E13" s="2">
        <v>21</v>
      </c>
      <c r="F13" s="2">
        <v>5</v>
      </c>
      <c r="G13" s="2">
        <v>2</v>
      </c>
      <c r="H13" s="2">
        <v>0</v>
      </c>
      <c r="I13" s="2">
        <v>1</v>
      </c>
      <c r="J13" s="3">
        <f t="shared" si="0"/>
        <v>0.23809523809523808</v>
      </c>
      <c r="K13" s="3">
        <f t="shared" si="1"/>
        <v>0.36</v>
      </c>
    </row>
    <row r="14" spans="1:11" ht="18.75" customHeight="1" x14ac:dyDescent="0.4">
      <c r="A14" s="2">
        <v>11</v>
      </c>
      <c r="B14" s="2" t="s">
        <v>187</v>
      </c>
      <c r="C14" s="2" t="s">
        <v>182</v>
      </c>
      <c r="D14" s="2">
        <v>24</v>
      </c>
      <c r="E14" s="2">
        <v>18</v>
      </c>
      <c r="F14" s="2">
        <v>6</v>
      </c>
      <c r="G14" s="2">
        <v>5</v>
      </c>
      <c r="H14" s="2">
        <v>0</v>
      </c>
      <c r="I14" s="2">
        <v>1</v>
      </c>
      <c r="J14" s="3">
        <f t="shared" si="0"/>
        <v>0.33333333333333331</v>
      </c>
      <c r="K14" s="3">
        <f t="shared" si="1"/>
        <v>0.5</v>
      </c>
    </row>
    <row r="15" spans="1:11" ht="18.75" customHeight="1" x14ac:dyDescent="0.4">
      <c r="A15" s="2">
        <v>12</v>
      </c>
      <c r="B15" s="2" t="s">
        <v>77</v>
      </c>
      <c r="C15" s="2" t="s">
        <v>182</v>
      </c>
      <c r="D15" s="2">
        <v>19</v>
      </c>
      <c r="E15" s="2">
        <v>17</v>
      </c>
      <c r="F15" s="2">
        <v>2</v>
      </c>
      <c r="G15" s="2">
        <v>0</v>
      </c>
      <c r="H15" s="2">
        <v>1</v>
      </c>
      <c r="I15" s="2">
        <v>0</v>
      </c>
      <c r="J15" s="3">
        <f t="shared" si="0"/>
        <v>0.11764705882352941</v>
      </c>
      <c r="K15" s="3">
        <f t="shared" si="1"/>
        <v>0.21052631578947367</v>
      </c>
    </row>
    <row r="16" spans="1:11" ht="18.75" customHeight="1" x14ac:dyDescent="0.4">
      <c r="A16" s="2">
        <v>13</v>
      </c>
      <c r="B16" s="2" t="s">
        <v>53</v>
      </c>
      <c r="C16" s="2" t="s">
        <v>182</v>
      </c>
      <c r="D16" s="2">
        <v>16</v>
      </c>
      <c r="E16" s="2">
        <v>14</v>
      </c>
      <c r="F16" s="2">
        <v>5</v>
      </c>
      <c r="G16" s="2">
        <v>3</v>
      </c>
      <c r="H16" s="2">
        <v>0</v>
      </c>
      <c r="I16" s="2">
        <v>0</v>
      </c>
      <c r="J16" s="3">
        <f t="shared" si="0"/>
        <v>0.35714285714285715</v>
      </c>
      <c r="K16" s="3">
        <f t="shared" si="1"/>
        <v>0.4375</v>
      </c>
    </row>
    <row r="17" spans="1:11" ht="18.75" customHeight="1" x14ac:dyDescent="0.4">
      <c r="A17" s="2">
        <v>14</v>
      </c>
      <c r="B17" s="2" t="s">
        <v>388</v>
      </c>
      <c r="C17" s="2" t="s">
        <v>182</v>
      </c>
      <c r="D17" s="2">
        <v>14</v>
      </c>
      <c r="E17" s="2">
        <v>13</v>
      </c>
      <c r="F17" s="2">
        <v>3</v>
      </c>
      <c r="G17" s="2">
        <v>4</v>
      </c>
      <c r="H17" s="2">
        <v>1</v>
      </c>
      <c r="I17" s="2">
        <v>0</v>
      </c>
      <c r="J17" s="3">
        <f>SUM(F17)/E17</f>
        <v>0.23076923076923078</v>
      </c>
      <c r="K17" s="3">
        <f>SUM(D17-E17+F17)/D17</f>
        <v>0.2857142857142857</v>
      </c>
    </row>
    <row r="18" spans="1:11" ht="18.75" customHeight="1" x14ac:dyDescent="0.4">
      <c r="A18" s="2">
        <v>15</v>
      </c>
      <c r="B18" s="2" t="s">
        <v>189</v>
      </c>
      <c r="C18" s="2" t="s">
        <v>182</v>
      </c>
      <c r="D18" s="2">
        <v>8</v>
      </c>
      <c r="E18" s="2">
        <v>7</v>
      </c>
      <c r="F18" s="2">
        <v>2</v>
      </c>
      <c r="G18" s="2">
        <v>2</v>
      </c>
      <c r="H18" s="2">
        <v>0</v>
      </c>
      <c r="I18" s="2">
        <v>1</v>
      </c>
      <c r="J18" s="3">
        <f>IFERROR((F18)/E18,("-"))</f>
        <v>0.2857142857142857</v>
      </c>
      <c r="K18" s="3">
        <f>IFERROR((D18-E18+F18)/D18,("-"))</f>
        <v>0.375</v>
      </c>
    </row>
    <row r="19" spans="1:11" ht="18.75" customHeight="1" x14ac:dyDescent="0.4">
      <c r="A19" s="2">
        <v>16</v>
      </c>
      <c r="B19" s="2" t="s">
        <v>32</v>
      </c>
      <c r="C19" s="2" t="s">
        <v>182</v>
      </c>
      <c r="D19" s="2">
        <v>5</v>
      </c>
      <c r="E19" s="2">
        <v>5</v>
      </c>
      <c r="F19" s="2">
        <v>2</v>
      </c>
      <c r="G19" s="2">
        <v>1</v>
      </c>
      <c r="H19" s="2">
        <v>0</v>
      </c>
      <c r="I19" s="2">
        <v>0</v>
      </c>
      <c r="J19" s="3">
        <f>IFERROR((F19)/E19,("-"))</f>
        <v>0.4</v>
      </c>
      <c r="K19" s="3">
        <f>IFERROR((D19-E19+F19)/D19,("-"))</f>
        <v>0.4</v>
      </c>
    </row>
    <row r="20" spans="1:11" ht="18.75" customHeight="1" x14ac:dyDescent="0.4">
      <c r="A20" s="2">
        <v>17</v>
      </c>
      <c r="B20" s="2" t="s">
        <v>389</v>
      </c>
      <c r="C20" s="2" t="s">
        <v>182</v>
      </c>
      <c r="D20" s="2">
        <v>5</v>
      </c>
      <c r="E20" s="2">
        <v>5</v>
      </c>
      <c r="F20" s="2">
        <v>2</v>
      </c>
      <c r="G20" s="2">
        <v>0</v>
      </c>
      <c r="H20" s="2">
        <v>0</v>
      </c>
      <c r="I20" s="2">
        <v>0</v>
      </c>
      <c r="J20" s="3">
        <f>SUM(F20)/E20</f>
        <v>0.4</v>
      </c>
      <c r="K20" s="3">
        <f>SUM(D20-E20+F20)/D20</f>
        <v>0.4</v>
      </c>
    </row>
    <row r="21" spans="1:11" ht="18.75" customHeight="1" x14ac:dyDescent="0.4">
      <c r="A21" s="2">
        <v>18</v>
      </c>
      <c r="B21" s="2" t="s">
        <v>104</v>
      </c>
      <c r="C21" s="2" t="s">
        <v>182</v>
      </c>
      <c r="D21" s="2">
        <v>3</v>
      </c>
      <c r="E21" s="2">
        <v>2</v>
      </c>
      <c r="F21" s="2">
        <v>0</v>
      </c>
      <c r="G21" s="2">
        <v>0</v>
      </c>
      <c r="H21" s="2">
        <v>0</v>
      </c>
      <c r="I21" s="2">
        <v>0</v>
      </c>
      <c r="J21" s="3">
        <f t="shared" ref="J21:J24" si="2">IFERROR((F21)/E21,("-"))</f>
        <v>0</v>
      </c>
      <c r="K21" s="3">
        <f t="shared" ref="K21:K24" si="3">IFERROR((D21-E21+F21)/D21,("-"))</f>
        <v>0.33333333333333331</v>
      </c>
    </row>
    <row r="22" spans="1:11" ht="18.75" customHeight="1" x14ac:dyDescent="0.4">
      <c r="A22" s="2">
        <v>19</v>
      </c>
      <c r="B22" s="2" t="s">
        <v>274</v>
      </c>
      <c r="C22" s="2" t="s">
        <v>182</v>
      </c>
      <c r="D22" s="2">
        <v>3</v>
      </c>
      <c r="E22" s="2">
        <v>3</v>
      </c>
      <c r="F22" s="2">
        <v>0</v>
      </c>
      <c r="G22" s="2">
        <v>0</v>
      </c>
      <c r="H22" s="2">
        <v>0</v>
      </c>
      <c r="I22" s="2">
        <v>0</v>
      </c>
      <c r="J22" s="3">
        <f t="shared" si="2"/>
        <v>0</v>
      </c>
      <c r="K22" s="3">
        <f t="shared" si="3"/>
        <v>0</v>
      </c>
    </row>
    <row r="23" spans="1:11" ht="18.75" customHeight="1" x14ac:dyDescent="0.4">
      <c r="A23" s="2">
        <v>20</v>
      </c>
      <c r="B23" s="2" t="s">
        <v>405</v>
      </c>
      <c r="C23" s="2" t="s">
        <v>182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3">
        <f t="shared" si="2"/>
        <v>0</v>
      </c>
      <c r="K23" s="3">
        <f t="shared" si="3"/>
        <v>0</v>
      </c>
    </row>
    <row r="24" spans="1:11" ht="18.75" customHeight="1" x14ac:dyDescent="0.4">
      <c r="A24" s="7" t="s">
        <v>410</v>
      </c>
      <c r="B24" s="8"/>
      <c r="C24" s="9"/>
      <c r="D24" s="2">
        <f>SUM(D4:D23)</f>
        <v>464</v>
      </c>
      <c r="E24" s="2">
        <f t="shared" ref="E24:I24" si="4">SUM(E4:E23)</f>
        <v>390</v>
      </c>
      <c r="F24" s="2">
        <f t="shared" si="4"/>
        <v>114</v>
      </c>
      <c r="G24" s="2">
        <f t="shared" si="4"/>
        <v>61</v>
      </c>
      <c r="H24" s="2">
        <f t="shared" si="4"/>
        <v>11</v>
      </c>
      <c r="I24" s="2">
        <f t="shared" si="4"/>
        <v>4</v>
      </c>
      <c r="J24" s="3">
        <f t="shared" si="2"/>
        <v>0.29230769230769232</v>
      </c>
      <c r="K24" s="3">
        <f t="shared" si="3"/>
        <v>0.40517241379310343</v>
      </c>
    </row>
  </sheetData>
  <sortState xmlns:xlrd2="http://schemas.microsoft.com/office/spreadsheetml/2017/richdata2" ref="A4:K36">
    <sortCondition descending="1" ref="D4:D36"/>
  </sortState>
  <mergeCells count="3">
    <mergeCell ref="A24:C24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4FF4-C67C-4CFB-8AB6-2CC629CF8390}">
  <dimension ref="A1:K27"/>
  <sheetViews>
    <sheetView topLeftCell="A11" zoomScaleNormal="100" workbookViewId="0">
      <selection activeCell="D27" sqref="D27:I27"/>
    </sheetView>
  </sheetViews>
  <sheetFormatPr defaultRowHeight="12" x14ac:dyDescent="0.4"/>
  <cols>
    <col min="1" max="1" width="3.5" style="1" customWidth="1"/>
    <col min="2" max="2" width="12.375" style="1" customWidth="1"/>
    <col min="3" max="3" width="12.5" style="1" customWidth="1"/>
    <col min="4" max="11" width="6.25" style="1" customWidth="1"/>
    <col min="12" max="184" width="9" style="1"/>
    <col min="185" max="185" width="3.5" style="1" bestFit="1" customWidth="1"/>
    <col min="186" max="186" width="12.375" style="1" customWidth="1"/>
    <col min="187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2" width="12.375" style="1" customWidth="1"/>
    <col min="443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8" width="12.375" style="1" customWidth="1"/>
    <col min="699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4" width="12.375" style="1" customWidth="1"/>
    <col min="955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0" width="12.375" style="1" customWidth="1"/>
    <col min="1211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6" width="12.375" style="1" customWidth="1"/>
    <col min="1467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2" width="12.375" style="1" customWidth="1"/>
    <col min="1723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8" width="12.375" style="1" customWidth="1"/>
    <col min="1979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4" width="12.375" style="1" customWidth="1"/>
    <col min="2235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0" width="12.375" style="1" customWidth="1"/>
    <col min="2491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6" width="12.375" style="1" customWidth="1"/>
    <col min="2747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2" width="12.375" style="1" customWidth="1"/>
    <col min="3003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8" width="12.375" style="1" customWidth="1"/>
    <col min="3259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4" width="12.375" style="1" customWidth="1"/>
    <col min="3515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0" width="12.375" style="1" customWidth="1"/>
    <col min="3771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6" width="12.375" style="1" customWidth="1"/>
    <col min="4027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2" width="12.375" style="1" customWidth="1"/>
    <col min="4283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8" width="12.375" style="1" customWidth="1"/>
    <col min="4539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4" width="12.375" style="1" customWidth="1"/>
    <col min="4795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0" width="12.375" style="1" customWidth="1"/>
    <col min="5051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6" width="12.375" style="1" customWidth="1"/>
    <col min="5307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2" width="12.375" style="1" customWidth="1"/>
    <col min="5563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8" width="12.375" style="1" customWidth="1"/>
    <col min="5819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4" width="12.375" style="1" customWidth="1"/>
    <col min="6075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0" width="12.375" style="1" customWidth="1"/>
    <col min="6331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6" width="12.375" style="1" customWidth="1"/>
    <col min="6587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2" width="12.375" style="1" customWidth="1"/>
    <col min="6843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8" width="12.375" style="1" customWidth="1"/>
    <col min="7099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4" width="12.375" style="1" customWidth="1"/>
    <col min="7355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0" width="12.375" style="1" customWidth="1"/>
    <col min="7611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6" width="12.375" style="1" customWidth="1"/>
    <col min="7867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2" width="12.375" style="1" customWidth="1"/>
    <col min="8123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8" width="12.375" style="1" customWidth="1"/>
    <col min="8379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4" width="12.375" style="1" customWidth="1"/>
    <col min="8635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0" width="12.375" style="1" customWidth="1"/>
    <col min="8891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6" width="12.375" style="1" customWidth="1"/>
    <col min="9147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2" width="12.375" style="1" customWidth="1"/>
    <col min="9403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8" width="12.375" style="1" customWidth="1"/>
    <col min="9659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4" width="12.375" style="1" customWidth="1"/>
    <col min="9915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0" width="12.375" style="1" customWidth="1"/>
    <col min="10171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6" width="12.375" style="1" customWidth="1"/>
    <col min="10427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2" width="12.375" style="1" customWidth="1"/>
    <col min="10683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8" width="12.375" style="1" customWidth="1"/>
    <col min="10939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4" width="12.375" style="1" customWidth="1"/>
    <col min="11195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0" width="12.375" style="1" customWidth="1"/>
    <col min="11451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6" width="12.375" style="1" customWidth="1"/>
    <col min="11707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2" width="12.375" style="1" customWidth="1"/>
    <col min="11963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8" width="12.375" style="1" customWidth="1"/>
    <col min="12219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4" width="12.375" style="1" customWidth="1"/>
    <col min="12475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0" width="12.375" style="1" customWidth="1"/>
    <col min="12731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6" width="12.375" style="1" customWidth="1"/>
    <col min="12987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2" width="12.375" style="1" customWidth="1"/>
    <col min="13243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8" width="12.375" style="1" customWidth="1"/>
    <col min="13499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4" width="12.375" style="1" customWidth="1"/>
    <col min="13755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0" width="12.375" style="1" customWidth="1"/>
    <col min="14011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6" width="12.375" style="1" customWidth="1"/>
    <col min="14267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2" width="12.375" style="1" customWidth="1"/>
    <col min="14523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8" width="12.375" style="1" customWidth="1"/>
    <col min="14779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4" width="12.375" style="1" customWidth="1"/>
    <col min="15035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0" width="12.375" style="1" customWidth="1"/>
    <col min="15291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6" width="12.375" style="1" customWidth="1"/>
    <col min="15547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2" width="12.375" style="1" customWidth="1"/>
    <col min="15803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8" width="12.375" style="1" customWidth="1"/>
    <col min="16059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425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200</v>
      </c>
      <c r="C4" s="2" t="s">
        <v>197</v>
      </c>
      <c r="D4" s="2">
        <v>57</v>
      </c>
      <c r="E4" s="2">
        <v>46</v>
      </c>
      <c r="F4" s="2">
        <v>7</v>
      </c>
      <c r="G4" s="2">
        <v>4</v>
      </c>
      <c r="H4" s="2">
        <v>1</v>
      </c>
      <c r="I4" s="2">
        <v>0</v>
      </c>
      <c r="J4" s="3">
        <f t="shared" ref="J4:J13" si="0">IFERROR((F4)/E4,("-"))</f>
        <v>0.15217391304347827</v>
      </c>
      <c r="K4" s="3">
        <f t="shared" ref="K4:K13" si="1">IFERROR((D4-E4+F4)/D4,("-"))</f>
        <v>0.31578947368421051</v>
      </c>
    </row>
    <row r="5" spans="1:11" ht="18.75" customHeight="1" x14ac:dyDescent="0.4">
      <c r="A5" s="2">
        <v>2</v>
      </c>
      <c r="B5" s="2" t="s">
        <v>403</v>
      </c>
      <c r="C5" s="2" t="s">
        <v>197</v>
      </c>
      <c r="D5" s="2">
        <v>55</v>
      </c>
      <c r="E5" s="2">
        <v>52</v>
      </c>
      <c r="F5" s="2">
        <v>15</v>
      </c>
      <c r="G5" s="2">
        <v>14</v>
      </c>
      <c r="H5" s="2">
        <v>0</v>
      </c>
      <c r="I5" s="2">
        <v>0</v>
      </c>
      <c r="J5" s="3">
        <f t="shared" si="0"/>
        <v>0.28846153846153844</v>
      </c>
      <c r="K5" s="3">
        <f t="shared" si="1"/>
        <v>0.32727272727272727</v>
      </c>
    </row>
    <row r="6" spans="1:11" ht="18.75" customHeight="1" x14ac:dyDescent="0.4">
      <c r="A6" s="2">
        <v>3</v>
      </c>
      <c r="B6" s="2" t="s">
        <v>199</v>
      </c>
      <c r="C6" s="2" t="s">
        <v>197</v>
      </c>
      <c r="D6" s="2">
        <v>54</v>
      </c>
      <c r="E6" s="2">
        <v>42</v>
      </c>
      <c r="F6" s="2">
        <v>25</v>
      </c>
      <c r="G6" s="2">
        <v>10</v>
      </c>
      <c r="H6" s="2">
        <v>1</v>
      </c>
      <c r="I6" s="2">
        <v>1</v>
      </c>
      <c r="J6" s="3">
        <f t="shared" si="0"/>
        <v>0.59523809523809523</v>
      </c>
      <c r="K6" s="3">
        <f t="shared" si="1"/>
        <v>0.68518518518518523</v>
      </c>
    </row>
    <row r="7" spans="1:11" ht="18.75" customHeight="1" x14ac:dyDescent="0.4">
      <c r="A7" s="2">
        <v>4</v>
      </c>
      <c r="B7" s="2" t="s">
        <v>202</v>
      </c>
      <c r="C7" s="2" t="s">
        <v>197</v>
      </c>
      <c r="D7" s="2">
        <v>45</v>
      </c>
      <c r="E7" s="2">
        <v>41</v>
      </c>
      <c r="F7" s="2">
        <v>14</v>
      </c>
      <c r="G7" s="2">
        <v>11</v>
      </c>
      <c r="H7" s="2">
        <v>4</v>
      </c>
      <c r="I7" s="2">
        <v>1</v>
      </c>
      <c r="J7" s="3">
        <f t="shared" si="0"/>
        <v>0.34146341463414637</v>
      </c>
      <c r="K7" s="3">
        <f t="shared" si="1"/>
        <v>0.4</v>
      </c>
    </row>
    <row r="8" spans="1:11" ht="18.75" customHeight="1" x14ac:dyDescent="0.4">
      <c r="A8" s="2">
        <v>5</v>
      </c>
      <c r="B8" s="2" t="s">
        <v>249</v>
      </c>
      <c r="C8" s="2" t="s">
        <v>197</v>
      </c>
      <c r="D8" s="2">
        <v>44</v>
      </c>
      <c r="E8" s="2">
        <v>37</v>
      </c>
      <c r="F8" s="2">
        <v>6</v>
      </c>
      <c r="G8" s="2">
        <v>7</v>
      </c>
      <c r="H8" s="2">
        <v>1</v>
      </c>
      <c r="I8" s="2">
        <v>0</v>
      </c>
      <c r="J8" s="3">
        <f t="shared" si="0"/>
        <v>0.16216216216216217</v>
      </c>
      <c r="K8" s="3">
        <f t="shared" si="1"/>
        <v>0.29545454545454547</v>
      </c>
    </row>
    <row r="9" spans="1:11" ht="18.75" customHeight="1" x14ac:dyDescent="0.4">
      <c r="A9" s="2">
        <v>6</v>
      </c>
      <c r="B9" s="2" t="s">
        <v>198</v>
      </c>
      <c r="C9" s="2" t="s">
        <v>197</v>
      </c>
      <c r="D9" s="2">
        <v>43</v>
      </c>
      <c r="E9" s="2">
        <v>37</v>
      </c>
      <c r="F9" s="2">
        <v>12</v>
      </c>
      <c r="G9" s="2">
        <v>4</v>
      </c>
      <c r="H9" s="2">
        <v>12</v>
      </c>
      <c r="I9" s="2">
        <v>0</v>
      </c>
      <c r="J9" s="3">
        <f t="shared" si="0"/>
        <v>0.32432432432432434</v>
      </c>
      <c r="K9" s="3">
        <f t="shared" si="1"/>
        <v>0.41860465116279072</v>
      </c>
    </row>
    <row r="10" spans="1:11" ht="18.75" customHeight="1" x14ac:dyDescent="0.4">
      <c r="A10" s="2">
        <v>7</v>
      </c>
      <c r="B10" s="2" t="s">
        <v>299</v>
      </c>
      <c r="C10" s="2" t="s">
        <v>197</v>
      </c>
      <c r="D10" s="2">
        <v>39</v>
      </c>
      <c r="E10" s="2">
        <v>35</v>
      </c>
      <c r="F10" s="2">
        <v>12</v>
      </c>
      <c r="G10" s="2">
        <v>7</v>
      </c>
      <c r="H10" s="2">
        <v>0</v>
      </c>
      <c r="I10" s="2">
        <v>0</v>
      </c>
      <c r="J10" s="3">
        <f t="shared" si="0"/>
        <v>0.34285714285714286</v>
      </c>
      <c r="K10" s="3">
        <f t="shared" si="1"/>
        <v>0.41025641025641024</v>
      </c>
    </row>
    <row r="11" spans="1:11" ht="18.75" customHeight="1" x14ac:dyDescent="0.4">
      <c r="A11" s="2">
        <v>8</v>
      </c>
      <c r="B11" s="2" t="s">
        <v>45</v>
      </c>
      <c r="C11" s="2" t="s">
        <v>197</v>
      </c>
      <c r="D11" s="2">
        <v>27</v>
      </c>
      <c r="E11" s="2">
        <v>22</v>
      </c>
      <c r="F11" s="2">
        <v>2</v>
      </c>
      <c r="G11" s="2">
        <v>2</v>
      </c>
      <c r="H11" s="2">
        <v>0</v>
      </c>
      <c r="I11" s="2">
        <v>0</v>
      </c>
      <c r="J11" s="3">
        <f t="shared" si="0"/>
        <v>9.0909090909090912E-2</v>
      </c>
      <c r="K11" s="3">
        <f t="shared" si="1"/>
        <v>0.25925925925925924</v>
      </c>
    </row>
    <row r="12" spans="1:11" ht="18.75" customHeight="1" x14ac:dyDescent="0.4">
      <c r="A12" s="2">
        <v>9</v>
      </c>
      <c r="B12" s="2" t="s">
        <v>201</v>
      </c>
      <c r="C12" s="2" t="s">
        <v>197</v>
      </c>
      <c r="D12" s="2">
        <v>18</v>
      </c>
      <c r="E12" s="2">
        <v>17</v>
      </c>
      <c r="F12" s="2">
        <v>6</v>
      </c>
      <c r="G12" s="2">
        <v>9</v>
      </c>
      <c r="H12" s="2">
        <v>0</v>
      </c>
      <c r="I12" s="2">
        <v>1</v>
      </c>
      <c r="J12" s="3">
        <f t="shared" si="0"/>
        <v>0.35294117647058826</v>
      </c>
      <c r="K12" s="3">
        <f t="shared" si="1"/>
        <v>0.3888888888888889</v>
      </c>
    </row>
    <row r="13" spans="1:11" ht="18.75" customHeight="1" x14ac:dyDescent="0.4">
      <c r="A13" s="2">
        <v>10</v>
      </c>
      <c r="B13" s="2" t="s">
        <v>397</v>
      </c>
      <c r="C13" s="2" t="s">
        <v>197</v>
      </c>
      <c r="D13" s="2">
        <v>15</v>
      </c>
      <c r="E13" s="2">
        <v>14</v>
      </c>
      <c r="F13" s="2">
        <v>4</v>
      </c>
      <c r="G13" s="2">
        <v>3</v>
      </c>
      <c r="H13" s="2">
        <v>0</v>
      </c>
      <c r="I13" s="2">
        <v>0</v>
      </c>
      <c r="J13" s="3">
        <f t="shared" si="0"/>
        <v>0.2857142857142857</v>
      </c>
      <c r="K13" s="3">
        <f t="shared" si="1"/>
        <v>0.33333333333333331</v>
      </c>
    </row>
    <row r="14" spans="1:11" ht="18.75" customHeight="1" x14ac:dyDescent="0.4">
      <c r="A14" s="2">
        <v>11</v>
      </c>
      <c r="B14" s="2" t="s">
        <v>380</v>
      </c>
      <c r="C14" s="2" t="s">
        <v>197</v>
      </c>
      <c r="D14" s="2">
        <v>15</v>
      </c>
      <c r="E14" s="2">
        <v>11</v>
      </c>
      <c r="F14" s="2">
        <v>2</v>
      </c>
      <c r="G14" s="2">
        <v>1</v>
      </c>
      <c r="H14" s="2">
        <v>0</v>
      </c>
      <c r="I14" s="2">
        <v>0</v>
      </c>
      <c r="J14" s="3">
        <f>SUM(F14)/E14</f>
        <v>0.18181818181818182</v>
      </c>
      <c r="K14" s="3">
        <f>SUM(D14-E14+F14)/D14</f>
        <v>0.4</v>
      </c>
    </row>
    <row r="15" spans="1:11" ht="18.75" customHeight="1" x14ac:dyDescent="0.4">
      <c r="A15" s="2">
        <v>12</v>
      </c>
      <c r="B15" s="2" t="s">
        <v>382</v>
      </c>
      <c r="C15" s="2" t="s">
        <v>197</v>
      </c>
      <c r="D15" s="2">
        <v>13</v>
      </c>
      <c r="E15" s="2">
        <v>13</v>
      </c>
      <c r="F15" s="2">
        <v>4</v>
      </c>
      <c r="G15" s="2">
        <v>1</v>
      </c>
      <c r="H15" s="2">
        <v>0</v>
      </c>
      <c r="I15" s="2">
        <v>0</v>
      </c>
      <c r="J15" s="3">
        <f>SUM(F15)/E15</f>
        <v>0.30769230769230771</v>
      </c>
      <c r="K15" s="3">
        <f>SUM(D15-E15+F15)/D15</f>
        <v>0.30769230769230771</v>
      </c>
    </row>
    <row r="16" spans="1:11" ht="18.75" customHeight="1" x14ac:dyDescent="0.4">
      <c r="A16" s="2">
        <v>13</v>
      </c>
      <c r="B16" s="2" t="s">
        <v>277</v>
      </c>
      <c r="C16" s="2" t="s">
        <v>197</v>
      </c>
      <c r="D16" s="2">
        <v>13</v>
      </c>
      <c r="E16" s="2">
        <v>10</v>
      </c>
      <c r="F16" s="2">
        <v>2</v>
      </c>
      <c r="G16" s="2">
        <v>1</v>
      </c>
      <c r="H16" s="2">
        <v>1</v>
      </c>
      <c r="I16" s="2">
        <v>0</v>
      </c>
      <c r="J16" s="3">
        <f>IFERROR((F16)/E16,("-"))</f>
        <v>0.2</v>
      </c>
      <c r="K16" s="3">
        <f>IFERROR((D16-E16+F16)/D16,("-"))</f>
        <v>0.38461538461538464</v>
      </c>
    </row>
    <row r="17" spans="1:11" ht="18.75" customHeight="1" x14ac:dyDescent="0.4">
      <c r="A17" s="2">
        <v>14</v>
      </c>
      <c r="B17" s="2" t="s">
        <v>251</v>
      </c>
      <c r="C17" s="2" t="s">
        <v>197</v>
      </c>
      <c r="D17" s="2">
        <v>12</v>
      </c>
      <c r="E17" s="2">
        <v>12</v>
      </c>
      <c r="F17" s="2">
        <v>0</v>
      </c>
      <c r="G17" s="2">
        <v>0</v>
      </c>
      <c r="H17" s="2">
        <v>0</v>
      </c>
      <c r="I17" s="2">
        <v>0</v>
      </c>
      <c r="J17" s="3">
        <f>IFERROR((F17)/E17,("-"))</f>
        <v>0</v>
      </c>
      <c r="K17" s="3">
        <f>IFERROR((D17-E17+F17)/D17,("-"))</f>
        <v>0</v>
      </c>
    </row>
    <row r="18" spans="1:11" ht="18.75" customHeight="1" x14ac:dyDescent="0.4">
      <c r="A18" s="2">
        <v>15</v>
      </c>
      <c r="B18" s="2" t="s">
        <v>404</v>
      </c>
      <c r="C18" s="2" t="s">
        <v>197</v>
      </c>
      <c r="D18" s="2">
        <v>7</v>
      </c>
      <c r="E18" s="2">
        <v>4</v>
      </c>
      <c r="F18" s="2">
        <v>1</v>
      </c>
      <c r="G18" s="2">
        <v>1</v>
      </c>
      <c r="H18" s="2">
        <v>0</v>
      </c>
      <c r="I18" s="2">
        <v>0</v>
      </c>
      <c r="J18" s="3">
        <f>SUM(F18)/E18</f>
        <v>0.25</v>
      </c>
      <c r="K18" s="3">
        <f>SUM(D18-E18+F18)/D18</f>
        <v>0.5714285714285714</v>
      </c>
    </row>
    <row r="19" spans="1:11" ht="18.75" customHeight="1" x14ac:dyDescent="0.4">
      <c r="A19" s="2">
        <v>16</v>
      </c>
      <c r="B19" s="2" t="s">
        <v>162</v>
      </c>
      <c r="C19" s="2" t="s">
        <v>197</v>
      </c>
      <c r="D19" s="2">
        <v>7</v>
      </c>
      <c r="E19" s="2">
        <v>6</v>
      </c>
      <c r="F19" s="2">
        <v>1</v>
      </c>
      <c r="G19" s="2">
        <v>0</v>
      </c>
      <c r="H19" s="2">
        <v>0</v>
      </c>
      <c r="I19" s="2">
        <v>0</v>
      </c>
      <c r="J19" s="3">
        <f>SUM(F19)/E19</f>
        <v>0.16666666666666666</v>
      </c>
      <c r="K19" s="3">
        <f>SUM(D19-E19+F19)/D19</f>
        <v>0.2857142857142857</v>
      </c>
    </row>
    <row r="20" spans="1:11" ht="18.75" customHeight="1" x14ac:dyDescent="0.4">
      <c r="A20" s="2">
        <v>17</v>
      </c>
      <c r="B20" s="2" t="s">
        <v>308</v>
      </c>
      <c r="C20" s="2" t="s">
        <v>197</v>
      </c>
      <c r="D20" s="2">
        <v>7</v>
      </c>
      <c r="E20" s="2">
        <v>6</v>
      </c>
      <c r="F20" s="2">
        <v>1</v>
      </c>
      <c r="G20" s="2">
        <v>0</v>
      </c>
      <c r="H20" s="2">
        <v>0</v>
      </c>
      <c r="I20" s="2">
        <v>0</v>
      </c>
      <c r="J20" s="3">
        <f>IFERROR((F20)/E20,("-"))</f>
        <v>0.16666666666666666</v>
      </c>
      <c r="K20" s="3">
        <f>IFERROR((D20-E20+F20)/D20,("-"))</f>
        <v>0.2857142857142857</v>
      </c>
    </row>
    <row r="21" spans="1:11" ht="18.75" customHeight="1" x14ac:dyDescent="0.4">
      <c r="A21" s="2">
        <v>18</v>
      </c>
      <c r="B21" s="2" t="s">
        <v>381</v>
      </c>
      <c r="C21" s="2" t="s">
        <v>197</v>
      </c>
      <c r="D21" s="2">
        <v>6</v>
      </c>
      <c r="E21" s="2">
        <v>6</v>
      </c>
      <c r="F21" s="2">
        <v>2</v>
      </c>
      <c r="G21" s="2">
        <v>2</v>
      </c>
      <c r="H21" s="2">
        <v>0</v>
      </c>
      <c r="I21" s="2">
        <v>0</v>
      </c>
      <c r="J21" s="3">
        <f>SUM(F21)/E21</f>
        <v>0.33333333333333331</v>
      </c>
      <c r="K21" s="3">
        <f>SUM(D21-E21+F21)/D21</f>
        <v>0.33333333333333331</v>
      </c>
    </row>
    <row r="22" spans="1:11" ht="18.75" customHeight="1" x14ac:dyDescent="0.4">
      <c r="A22" s="2">
        <v>19</v>
      </c>
      <c r="B22" s="2" t="s">
        <v>250</v>
      </c>
      <c r="C22" s="2" t="s">
        <v>197</v>
      </c>
      <c r="D22" s="2">
        <v>6</v>
      </c>
      <c r="E22" s="2">
        <v>6</v>
      </c>
      <c r="F22" s="2">
        <v>0</v>
      </c>
      <c r="G22" s="2">
        <v>0</v>
      </c>
      <c r="H22" s="2">
        <v>0</v>
      </c>
      <c r="I22" s="2">
        <v>0</v>
      </c>
      <c r="J22" s="3">
        <f t="shared" ref="J22:J27" si="2">IFERROR((F22)/E22,("-"))</f>
        <v>0</v>
      </c>
      <c r="K22" s="3">
        <f t="shared" ref="K22:K27" si="3">IFERROR((D22-E22+F22)/D22,("-"))</f>
        <v>0</v>
      </c>
    </row>
    <row r="23" spans="1:11" ht="18.75" customHeight="1" x14ac:dyDescent="0.4">
      <c r="A23" s="2">
        <v>20</v>
      </c>
      <c r="B23" s="2" t="s">
        <v>300</v>
      </c>
      <c r="C23" s="2" t="s">
        <v>197</v>
      </c>
      <c r="D23" s="2">
        <v>5</v>
      </c>
      <c r="E23" s="2">
        <v>5</v>
      </c>
      <c r="F23" s="2">
        <v>0</v>
      </c>
      <c r="G23" s="2">
        <v>0</v>
      </c>
      <c r="H23" s="2">
        <v>0</v>
      </c>
      <c r="I23" s="2">
        <v>0</v>
      </c>
      <c r="J23" s="3">
        <f t="shared" si="2"/>
        <v>0</v>
      </c>
      <c r="K23" s="3">
        <f t="shared" si="3"/>
        <v>0</v>
      </c>
    </row>
    <row r="24" spans="1:11" ht="18.75" customHeight="1" x14ac:dyDescent="0.4">
      <c r="A24" s="2">
        <v>21</v>
      </c>
      <c r="B24" s="2" t="s">
        <v>337</v>
      </c>
      <c r="C24" s="2" t="s">
        <v>197</v>
      </c>
      <c r="D24" s="2">
        <v>4</v>
      </c>
      <c r="E24" s="2">
        <v>3</v>
      </c>
      <c r="F24" s="2">
        <v>0</v>
      </c>
      <c r="G24" s="2">
        <v>0</v>
      </c>
      <c r="H24" s="2">
        <v>0</v>
      </c>
      <c r="I24" s="2">
        <v>0</v>
      </c>
      <c r="J24" s="3">
        <f t="shared" si="2"/>
        <v>0</v>
      </c>
      <c r="K24" s="3">
        <f t="shared" si="3"/>
        <v>0.25</v>
      </c>
    </row>
    <row r="25" spans="1:11" ht="18.75" customHeight="1" x14ac:dyDescent="0.4">
      <c r="A25" s="2">
        <v>22</v>
      </c>
      <c r="B25" s="2" t="s">
        <v>338</v>
      </c>
      <c r="C25" s="2" t="s">
        <v>197</v>
      </c>
      <c r="D25" s="2">
        <v>3</v>
      </c>
      <c r="E25" s="2">
        <v>3</v>
      </c>
      <c r="F25" s="2">
        <v>1</v>
      </c>
      <c r="G25" s="2">
        <v>1</v>
      </c>
      <c r="H25" s="2">
        <v>1</v>
      </c>
      <c r="I25" s="2">
        <v>0</v>
      </c>
      <c r="J25" s="3">
        <f t="shared" si="2"/>
        <v>0.33333333333333331</v>
      </c>
      <c r="K25" s="3">
        <f t="shared" si="3"/>
        <v>0.33333333333333331</v>
      </c>
    </row>
    <row r="26" spans="1:11" ht="18.75" customHeight="1" x14ac:dyDescent="0.4">
      <c r="A26" s="2">
        <v>23</v>
      </c>
      <c r="B26" s="2" t="s">
        <v>179</v>
      </c>
      <c r="C26" s="2" t="s">
        <v>197</v>
      </c>
      <c r="D26" s="2">
        <v>3</v>
      </c>
      <c r="E26" s="2">
        <v>2</v>
      </c>
      <c r="F26" s="2">
        <v>0</v>
      </c>
      <c r="G26" s="2">
        <v>0</v>
      </c>
      <c r="H26" s="2">
        <v>0</v>
      </c>
      <c r="I26" s="2">
        <v>0</v>
      </c>
      <c r="J26" s="3">
        <f t="shared" si="2"/>
        <v>0</v>
      </c>
      <c r="K26" s="3">
        <f t="shared" si="3"/>
        <v>0.33333333333333331</v>
      </c>
    </row>
    <row r="27" spans="1:11" ht="18.75" customHeight="1" x14ac:dyDescent="0.4">
      <c r="A27" s="7" t="s">
        <v>409</v>
      </c>
      <c r="B27" s="8"/>
      <c r="C27" s="9"/>
      <c r="D27" s="2">
        <f>SUM(D4:D26)</f>
        <v>498</v>
      </c>
      <c r="E27" s="2">
        <f t="shared" ref="E27:I27" si="4">SUM(E4:E26)</f>
        <v>430</v>
      </c>
      <c r="F27" s="2">
        <f t="shared" si="4"/>
        <v>117</v>
      </c>
      <c r="G27" s="2">
        <f t="shared" si="4"/>
        <v>78</v>
      </c>
      <c r="H27" s="2">
        <f t="shared" si="4"/>
        <v>21</v>
      </c>
      <c r="I27" s="2">
        <f t="shared" si="4"/>
        <v>3</v>
      </c>
      <c r="J27" s="3">
        <f t="shared" si="2"/>
        <v>0.27209302325581397</v>
      </c>
      <c r="K27" s="3">
        <f t="shared" si="3"/>
        <v>0.37148594377510041</v>
      </c>
    </row>
  </sheetData>
  <sortState xmlns:xlrd2="http://schemas.microsoft.com/office/spreadsheetml/2017/richdata2" ref="A4:K30">
    <sortCondition descending="1" ref="D4:D30"/>
  </sortState>
  <mergeCells count="3">
    <mergeCell ref="A27:C27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A07C-1209-4024-8B99-91A33C051A0B}">
  <dimension ref="A1:K43"/>
  <sheetViews>
    <sheetView tabSelected="1" topLeftCell="A27" zoomScaleNormal="100" workbookViewId="0">
      <selection activeCell="D43" sqref="D43:I43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42" width="9" style="1"/>
    <col min="143" max="143" width="3.5" style="1" bestFit="1" customWidth="1"/>
    <col min="144" max="145" width="12.5" style="1" customWidth="1"/>
    <col min="146" max="259" width="2.5" style="1" customWidth="1"/>
    <col min="260" max="267" width="6.25" style="1" customWidth="1"/>
    <col min="268" max="398" width="9" style="1"/>
    <col min="399" max="399" width="3.5" style="1" bestFit="1" customWidth="1"/>
    <col min="400" max="401" width="12.5" style="1" customWidth="1"/>
    <col min="402" max="515" width="2.5" style="1" customWidth="1"/>
    <col min="516" max="523" width="6.25" style="1" customWidth="1"/>
    <col min="524" max="654" width="9" style="1"/>
    <col min="655" max="655" width="3.5" style="1" bestFit="1" customWidth="1"/>
    <col min="656" max="657" width="12.5" style="1" customWidth="1"/>
    <col min="658" max="771" width="2.5" style="1" customWidth="1"/>
    <col min="772" max="779" width="6.25" style="1" customWidth="1"/>
    <col min="780" max="910" width="9" style="1"/>
    <col min="911" max="911" width="3.5" style="1" bestFit="1" customWidth="1"/>
    <col min="912" max="913" width="12.5" style="1" customWidth="1"/>
    <col min="914" max="1027" width="2.5" style="1" customWidth="1"/>
    <col min="1028" max="1035" width="6.25" style="1" customWidth="1"/>
    <col min="1036" max="1166" width="9" style="1"/>
    <col min="1167" max="1167" width="3.5" style="1" bestFit="1" customWidth="1"/>
    <col min="1168" max="1169" width="12.5" style="1" customWidth="1"/>
    <col min="1170" max="1283" width="2.5" style="1" customWidth="1"/>
    <col min="1284" max="1291" width="6.25" style="1" customWidth="1"/>
    <col min="1292" max="1422" width="9" style="1"/>
    <col min="1423" max="1423" width="3.5" style="1" bestFit="1" customWidth="1"/>
    <col min="1424" max="1425" width="12.5" style="1" customWidth="1"/>
    <col min="1426" max="1539" width="2.5" style="1" customWidth="1"/>
    <col min="1540" max="1547" width="6.25" style="1" customWidth="1"/>
    <col min="1548" max="1678" width="9" style="1"/>
    <col min="1679" max="1679" width="3.5" style="1" bestFit="1" customWidth="1"/>
    <col min="1680" max="1681" width="12.5" style="1" customWidth="1"/>
    <col min="1682" max="1795" width="2.5" style="1" customWidth="1"/>
    <col min="1796" max="1803" width="6.25" style="1" customWidth="1"/>
    <col min="1804" max="1934" width="9" style="1"/>
    <col min="1935" max="1935" width="3.5" style="1" bestFit="1" customWidth="1"/>
    <col min="1936" max="1937" width="12.5" style="1" customWidth="1"/>
    <col min="1938" max="2051" width="2.5" style="1" customWidth="1"/>
    <col min="2052" max="2059" width="6.25" style="1" customWidth="1"/>
    <col min="2060" max="2190" width="9" style="1"/>
    <col min="2191" max="2191" width="3.5" style="1" bestFit="1" customWidth="1"/>
    <col min="2192" max="2193" width="12.5" style="1" customWidth="1"/>
    <col min="2194" max="2307" width="2.5" style="1" customWidth="1"/>
    <col min="2308" max="2315" width="6.25" style="1" customWidth="1"/>
    <col min="2316" max="2446" width="9" style="1"/>
    <col min="2447" max="2447" width="3.5" style="1" bestFit="1" customWidth="1"/>
    <col min="2448" max="2449" width="12.5" style="1" customWidth="1"/>
    <col min="2450" max="2563" width="2.5" style="1" customWidth="1"/>
    <col min="2564" max="2571" width="6.25" style="1" customWidth="1"/>
    <col min="2572" max="2702" width="9" style="1"/>
    <col min="2703" max="2703" width="3.5" style="1" bestFit="1" customWidth="1"/>
    <col min="2704" max="2705" width="12.5" style="1" customWidth="1"/>
    <col min="2706" max="2819" width="2.5" style="1" customWidth="1"/>
    <col min="2820" max="2827" width="6.25" style="1" customWidth="1"/>
    <col min="2828" max="2958" width="9" style="1"/>
    <col min="2959" max="2959" width="3.5" style="1" bestFit="1" customWidth="1"/>
    <col min="2960" max="2961" width="12.5" style="1" customWidth="1"/>
    <col min="2962" max="3075" width="2.5" style="1" customWidth="1"/>
    <col min="3076" max="3083" width="6.25" style="1" customWidth="1"/>
    <col min="3084" max="3214" width="9" style="1"/>
    <col min="3215" max="3215" width="3.5" style="1" bestFit="1" customWidth="1"/>
    <col min="3216" max="3217" width="12.5" style="1" customWidth="1"/>
    <col min="3218" max="3331" width="2.5" style="1" customWidth="1"/>
    <col min="3332" max="3339" width="6.25" style="1" customWidth="1"/>
    <col min="3340" max="3470" width="9" style="1"/>
    <col min="3471" max="3471" width="3.5" style="1" bestFit="1" customWidth="1"/>
    <col min="3472" max="3473" width="12.5" style="1" customWidth="1"/>
    <col min="3474" max="3587" width="2.5" style="1" customWidth="1"/>
    <col min="3588" max="3595" width="6.25" style="1" customWidth="1"/>
    <col min="3596" max="3726" width="9" style="1"/>
    <col min="3727" max="3727" width="3.5" style="1" bestFit="1" customWidth="1"/>
    <col min="3728" max="3729" width="12.5" style="1" customWidth="1"/>
    <col min="3730" max="3843" width="2.5" style="1" customWidth="1"/>
    <col min="3844" max="3851" width="6.25" style="1" customWidth="1"/>
    <col min="3852" max="3982" width="9" style="1"/>
    <col min="3983" max="3983" width="3.5" style="1" bestFit="1" customWidth="1"/>
    <col min="3984" max="3985" width="12.5" style="1" customWidth="1"/>
    <col min="3986" max="4099" width="2.5" style="1" customWidth="1"/>
    <col min="4100" max="4107" width="6.25" style="1" customWidth="1"/>
    <col min="4108" max="4238" width="9" style="1"/>
    <col min="4239" max="4239" width="3.5" style="1" bestFit="1" customWidth="1"/>
    <col min="4240" max="4241" width="12.5" style="1" customWidth="1"/>
    <col min="4242" max="4355" width="2.5" style="1" customWidth="1"/>
    <col min="4356" max="4363" width="6.25" style="1" customWidth="1"/>
    <col min="4364" max="4494" width="9" style="1"/>
    <col min="4495" max="4495" width="3.5" style="1" bestFit="1" customWidth="1"/>
    <col min="4496" max="4497" width="12.5" style="1" customWidth="1"/>
    <col min="4498" max="4611" width="2.5" style="1" customWidth="1"/>
    <col min="4612" max="4619" width="6.25" style="1" customWidth="1"/>
    <col min="4620" max="4750" width="9" style="1"/>
    <col min="4751" max="4751" width="3.5" style="1" bestFit="1" customWidth="1"/>
    <col min="4752" max="4753" width="12.5" style="1" customWidth="1"/>
    <col min="4754" max="4867" width="2.5" style="1" customWidth="1"/>
    <col min="4868" max="4875" width="6.25" style="1" customWidth="1"/>
    <col min="4876" max="5006" width="9" style="1"/>
    <col min="5007" max="5007" width="3.5" style="1" bestFit="1" customWidth="1"/>
    <col min="5008" max="5009" width="12.5" style="1" customWidth="1"/>
    <col min="5010" max="5123" width="2.5" style="1" customWidth="1"/>
    <col min="5124" max="5131" width="6.25" style="1" customWidth="1"/>
    <col min="5132" max="5262" width="9" style="1"/>
    <col min="5263" max="5263" width="3.5" style="1" bestFit="1" customWidth="1"/>
    <col min="5264" max="5265" width="12.5" style="1" customWidth="1"/>
    <col min="5266" max="5379" width="2.5" style="1" customWidth="1"/>
    <col min="5380" max="5387" width="6.25" style="1" customWidth="1"/>
    <col min="5388" max="5518" width="9" style="1"/>
    <col min="5519" max="5519" width="3.5" style="1" bestFit="1" customWidth="1"/>
    <col min="5520" max="5521" width="12.5" style="1" customWidth="1"/>
    <col min="5522" max="5635" width="2.5" style="1" customWidth="1"/>
    <col min="5636" max="5643" width="6.25" style="1" customWidth="1"/>
    <col min="5644" max="5774" width="9" style="1"/>
    <col min="5775" max="5775" width="3.5" style="1" bestFit="1" customWidth="1"/>
    <col min="5776" max="5777" width="12.5" style="1" customWidth="1"/>
    <col min="5778" max="5891" width="2.5" style="1" customWidth="1"/>
    <col min="5892" max="5899" width="6.25" style="1" customWidth="1"/>
    <col min="5900" max="6030" width="9" style="1"/>
    <col min="6031" max="6031" width="3.5" style="1" bestFit="1" customWidth="1"/>
    <col min="6032" max="6033" width="12.5" style="1" customWidth="1"/>
    <col min="6034" max="6147" width="2.5" style="1" customWidth="1"/>
    <col min="6148" max="6155" width="6.25" style="1" customWidth="1"/>
    <col min="6156" max="6286" width="9" style="1"/>
    <col min="6287" max="6287" width="3.5" style="1" bestFit="1" customWidth="1"/>
    <col min="6288" max="6289" width="12.5" style="1" customWidth="1"/>
    <col min="6290" max="6403" width="2.5" style="1" customWidth="1"/>
    <col min="6404" max="6411" width="6.25" style="1" customWidth="1"/>
    <col min="6412" max="6542" width="9" style="1"/>
    <col min="6543" max="6543" width="3.5" style="1" bestFit="1" customWidth="1"/>
    <col min="6544" max="6545" width="12.5" style="1" customWidth="1"/>
    <col min="6546" max="6659" width="2.5" style="1" customWidth="1"/>
    <col min="6660" max="6667" width="6.25" style="1" customWidth="1"/>
    <col min="6668" max="6798" width="9" style="1"/>
    <col min="6799" max="6799" width="3.5" style="1" bestFit="1" customWidth="1"/>
    <col min="6800" max="6801" width="12.5" style="1" customWidth="1"/>
    <col min="6802" max="6915" width="2.5" style="1" customWidth="1"/>
    <col min="6916" max="6923" width="6.25" style="1" customWidth="1"/>
    <col min="6924" max="7054" width="9" style="1"/>
    <col min="7055" max="7055" width="3.5" style="1" bestFit="1" customWidth="1"/>
    <col min="7056" max="7057" width="12.5" style="1" customWidth="1"/>
    <col min="7058" max="7171" width="2.5" style="1" customWidth="1"/>
    <col min="7172" max="7179" width="6.25" style="1" customWidth="1"/>
    <col min="7180" max="7310" width="9" style="1"/>
    <col min="7311" max="7311" width="3.5" style="1" bestFit="1" customWidth="1"/>
    <col min="7312" max="7313" width="12.5" style="1" customWidth="1"/>
    <col min="7314" max="7427" width="2.5" style="1" customWidth="1"/>
    <col min="7428" max="7435" width="6.25" style="1" customWidth="1"/>
    <col min="7436" max="7566" width="9" style="1"/>
    <col min="7567" max="7567" width="3.5" style="1" bestFit="1" customWidth="1"/>
    <col min="7568" max="7569" width="12.5" style="1" customWidth="1"/>
    <col min="7570" max="7683" width="2.5" style="1" customWidth="1"/>
    <col min="7684" max="7691" width="6.25" style="1" customWidth="1"/>
    <col min="7692" max="7822" width="9" style="1"/>
    <col min="7823" max="7823" width="3.5" style="1" bestFit="1" customWidth="1"/>
    <col min="7824" max="7825" width="12.5" style="1" customWidth="1"/>
    <col min="7826" max="7939" width="2.5" style="1" customWidth="1"/>
    <col min="7940" max="7947" width="6.25" style="1" customWidth="1"/>
    <col min="7948" max="8078" width="9" style="1"/>
    <col min="8079" max="8079" width="3.5" style="1" bestFit="1" customWidth="1"/>
    <col min="8080" max="8081" width="12.5" style="1" customWidth="1"/>
    <col min="8082" max="8195" width="2.5" style="1" customWidth="1"/>
    <col min="8196" max="8203" width="6.25" style="1" customWidth="1"/>
    <col min="8204" max="8334" width="9" style="1"/>
    <col min="8335" max="8335" width="3.5" style="1" bestFit="1" customWidth="1"/>
    <col min="8336" max="8337" width="12.5" style="1" customWidth="1"/>
    <col min="8338" max="8451" width="2.5" style="1" customWidth="1"/>
    <col min="8452" max="8459" width="6.25" style="1" customWidth="1"/>
    <col min="8460" max="8590" width="9" style="1"/>
    <col min="8591" max="8591" width="3.5" style="1" bestFit="1" customWidth="1"/>
    <col min="8592" max="8593" width="12.5" style="1" customWidth="1"/>
    <col min="8594" max="8707" width="2.5" style="1" customWidth="1"/>
    <col min="8708" max="8715" width="6.25" style="1" customWidth="1"/>
    <col min="8716" max="8846" width="9" style="1"/>
    <col min="8847" max="8847" width="3.5" style="1" bestFit="1" customWidth="1"/>
    <col min="8848" max="8849" width="12.5" style="1" customWidth="1"/>
    <col min="8850" max="8963" width="2.5" style="1" customWidth="1"/>
    <col min="8964" max="8971" width="6.25" style="1" customWidth="1"/>
    <col min="8972" max="9102" width="9" style="1"/>
    <col min="9103" max="9103" width="3.5" style="1" bestFit="1" customWidth="1"/>
    <col min="9104" max="9105" width="12.5" style="1" customWidth="1"/>
    <col min="9106" max="9219" width="2.5" style="1" customWidth="1"/>
    <col min="9220" max="9227" width="6.25" style="1" customWidth="1"/>
    <col min="9228" max="9358" width="9" style="1"/>
    <col min="9359" max="9359" width="3.5" style="1" bestFit="1" customWidth="1"/>
    <col min="9360" max="9361" width="12.5" style="1" customWidth="1"/>
    <col min="9362" max="9475" width="2.5" style="1" customWidth="1"/>
    <col min="9476" max="9483" width="6.25" style="1" customWidth="1"/>
    <col min="9484" max="9614" width="9" style="1"/>
    <col min="9615" max="9615" width="3.5" style="1" bestFit="1" customWidth="1"/>
    <col min="9616" max="9617" width="12.5" style="1" customWidth="1"/>
    <col min="9618" max="9731" width="2.5" style="1" customWidth="1"/>
    <col min="9732" max="9739" width="6.25" style="1" customWidth="1"/>
    <col min="9740" max="9870" width="9" style="1"/>
    <col min="9871" max="9871" width="3.5" style="1" bestFit="1" customWidth="1"/>
    <col min="9872" max="9873" width="12.5" style="1" customWidth="1"/>
    <col min="9874" max="9987" width="2.5" style="1" customWidth="1"/>
    <col min="9988" max="9995" width="6.25" style="1" customWidth="1"/>
    <col min="9996" max="10126" width="9" style="1"/>
    <col min="10127" max="10127" width="3.5" style="1" bestFit="1" customWidth="1"/>
    <col min="10128" max="10129" width="12.5" style="1" customWidth="1"/>
    <col min="10130" max="10243" width="2.5" style="1" customWidth="1"/>
    <col min="10244" max="10251" width="6.25" style="1" customWidth="1"/>
    <col min="10252" max="10382" width="9" style="1"/>
    <col min="10383" max="10383" width="3.5" style="1" bestFit="1" customWidth="1"/>
    <col min="10384" max="10385" width="12.5" style="1" customWidth="1"/>
    <col min="10386" max="10499" width="2.5" style="1" customWidth="1"/>
    <col min="10500" max="10507" width="6.25" style="1" customWidth="1"/>
    <col min="10508" max="10638" width="9" style="1"/>
    <col min="10639" max="10639" width="3.5" style="1" bestFit="1" customWidth="1"/>
    <col min="10640" max="10641" width="12.5" style="1" customWidth="1"/>
    <col min="10642" max="10755" width="2.5" style="1" customWidth="1"/>
    <col min="10756" max="10763" width="6.25" style="1" customWidth="1"/>
    <col min="10764" max="10894" width="9" style="1"/>
    <col min="10895" max="10895" width="3.5" style="1" bestFit="1" customWidth="1"/>
    <col min="10896" max="10897" width="12.5" style="1" customWidth="1"/>
    <col min="10898" max="11011" width="2.5" style="1" customWidth="1"/>
    <col min="11012" max="11019" width="6.25" style="1" customWidth="1"/>
    <col min="11020" max="11150" width="9" style="1"/>
    <col min="11151" max="11151" width="3.5" style="1" bestFit="1" customWidth="1"/>
    <col min="11152" max="11153" width="12.5" style="1" customWidth="1"/>
    <col min="11154" max="11267" width="2.5" style="1" customWidth="1"/>
    <col min="11268" max="11275" width="6.25" style="1" customWidth="1"/>
    <col min="11276" max="11406" width="9" style="1"/>
    <col min="11407" max="11407" width="3.5" style="1" bestFit="1" customWidth="1"/>
    <col min="11408" max="11409" width="12.5" style="1" customWidth="1"/>
    <col min="11410" max="11523" width="2.5" style="1" customWidth="1"/>
    <col min="11524" max="11531" width="6.25" style="1" customWidth="1"/>
    <col min="11532" max="11662" width="9" style="1"/>
    <col min="11663" max="11663" width="3.5" style="1" bestFit="1" customWidth="1"/>
    <col min="11664" max="11665" width="12.5" style="1" customWidth="1"/>
    <col min="11666" max="11779" width="2.5" style="1" customWidth="1"/>
    <col min="11780" max="11787" width="6.25" style="1" customWidth="1"/>
    <col min="11788" max="11918" width="9" style="1"/>
    <col min="11919" max="11919" width="3.5" style="1" bestFit="1" customWidth="1"/>
    <col min="11920" max="11921" width="12.5" style="1" customWidth="1"/>
    <col min="11922" max="12035" width="2.5" style="1" customWidth="1"/>
    <col min="12036" max="12043" width="6.25" style="1" customWidth="1"/>
    <col min="12044" max="12174" width="9" style="1"/>
    <col min="12175" max="12175" width="3.5" style="1" bestFit="1" customWidth="1"/>
    <col min="12176" max="12177" width="12.5" style="1" customWidth="1"/>
    <col min="12178" max="12291" width="2.5" style="1" customWidth="1"/>
    <col min="12292" max="12299" width="6.25" style="1" customWidth="1"/>
    <col min="12300" max="12430" width="9" style="1"/>
    <col min="12431" max="12431" width="3.5" style="1" bestFit="1" customWidth="1"/>
    <col min="12432" max="12433" width="12.5" style="1" customWidth="1"/>
    <col min="12434" max="12547" width="2.5" style="1" customWidth="1"/>
    <col min="12548" max="12555" width="6.25" style="1" customWidth="1"/>
    <col min="12556" max="12686" width="9" style="1"/>
    <col min="12687" max="12687" width="3.5" style="1" bestFit="1" customWidth="1"/>
    <col min="12688" max="12689" width="12.5" style="1" customWidth="1"/>
    <col min="12690" max="12803" width="2.5" style="1" customWidth="1"/>
    <col min="12804" max="12811" width="6.25" style="1" customWidth="1"/>
    <col min="12812" max="12942" width="9" style="1"/>
    <col min="12943" max="12943" width="3.5" style="1" bestFit="1" customWidth="1"/>
    <col min="12944" max="12945" width="12.5" style="1" customWidth="1"/>
    <col min="12946" max="13059" width="2.5" style="1" customWidth="1"/>
    <col min="13060" max="13067" width="6.25" style="1" customWidth="1"/>
    <col min="13068" max="13198" width="9" style="1"/>
    <col min="13199" max="13199" width="3.5" style="1" bestFit="1" customWidth="1"/>
    <col min="13200" max="13201" width="12.5" style="1" customWidth="1"/>
    <col min="13202" max="13315" width="2.5" style="1" customWidth="1"/>
    <col min="13316" max="13323" width="6.25" style="1" customWidth="1"/>
    <col min="13324" max="13454" width="9" style="1"/>
    <col min="13455" max="13455" width="3.5" style="1" bestFit="1" customWidth="1"/>
    <col min="13456" max="13457" width="12.5" style="1" customWidth="1"/>
    <col min="13458" max="13571" width="2.5" style="1" customWidth="1"/>
    <col min="13572" max="13579" width="6.25" style="1" customWidth="1"/>
    <col min="13580" max="13710" width="9" style="1"/>
    <col min="13711" max="13711" width="3.5" style="1" bestFit="1" customWidth="1"/>
    <col min="13712" max="13713" width="12.5" style="1" customWidth="1"/>
    <col min="13714" max="13827" width="2.5" style="1" customWidth="1"/>
    <col min="13828" max="13835" width="6.25" style="1" customWidth="1"/>
    <col min="13836" max="13966" width="9" style="1"/>
    <col min="13967" max="13967" width="3.5" style="1" bestFit="1" customWidth="1"/>
    <col min="13968" max="13969" width="12.5" style="1" customWidth="1"/>
    <col min="13970" max="14083" width="2.5" style="1" customWidth="1"/>
    <col min="14084" max="14091" width="6.25" style="1" customWidth="1"/>
    <col min="14092" max="14222" width="9" style="1"/>
    <col min="14223" max="14223" width="3.5" style="1" bestFit="1" customWidth="1"/>
    <col min="14224" max="14225" width="12.5" style="1" customWidth="1"/>
    <col min="14226" max="14339" width="2.5" style="1" customWidth="1"/>
    <col min="14340" max="14347" width="6.25" style="1" customWidth="1"/>
    <col min="14348" max="14478" width="9" style="1"/>
    <col min="14479" max="14479" width="3.5" style="1" bestFit="1" customWidth="1"/>
    <col min="14480" max="14481" width="12.5" style="1" customWidth="1"/>
    <col min="14482" max="14595" width="2.5" style="1" customWidth="1"/>
    <col min="14596" max="14603" width="6.25" style="1" customWidth="1"/>
    <col min="14604" max="14734" width="9" style="1"/>
    <col min="14735" max="14735" width="3.5" style="1" bestFit="1" customWidth="1"/>
    <col min="14736" max="14737" width="12.5" style="1" customWidth="1"/>
    <col min="14738" max="14851" width="2.5" style="1" customWidth="1"/>
    <col min="14852" max="14859" width="6.25" style="1" customWidth="1"/>
    <col min="14860" max="14990" width="9" style="1"/>
    <col min="14991" max="14991" width="3.5" style="1" bestFit="1" customWidth="1"/>
    <col min="14992" max="14993" width="12.5" style="1" customWidth="1"/>
    <col min="14994" max="15107" width="2.5" style="1" customWidth="1"/>
    <col min="15108" max="15115" width="6.25" style="1" customWidth="1"/>
    <col min="15116" max="15246" width="9" style="1"/>
    <col min="15247" max="15247" width="3.5" style="1" bestFit="1" customWidth="1"/>
    <col min="15248" max="15249" width="12.5" style="1" customWidth="1"/>
    <col min="15250" max="15363" width="2.5" style="1" customWidth="1"/>
    <col min="15364" max="15371" width="6.25" style="1" customWidth="1"/>
    <col min="15372" max="15502" width="9" style="1"/>
    <col min="15503" max="15503" width="3.5" style="1" bestFit="1" customWidth="1"/>
    <col min="15504" max="15505" width="12.5" style="1" customWidth="1"/>
    <col min="15506" max="15619" width="2.5" style="1" customWidth="1"/>
    <col min="15620" max="15627" width="6.25" style="1" customWidth="1"/>
    <col min="15628" max="15758" width="9" style="1"/>
    <col min="15759" max="15759" width="3.5" style="1" bestFit="1" customWidth="1"/>
    <col min="15760" max="15761" width="12.5" style="1" customWidth="1"/>
    <col min="15762" max="15875" width="2.5" style="1" customWidth="1"/>
    <col min="15876" max="15883" width="6.25" style="1" customWidth="1"/>
    <col min="15884" max="16014" width="9" style="1"/>
    <col min="16015" max="16015" width="3.5" style="1" bestFit="1" customWidth="1"/>
    <col min="16016" max="16017" width="12.5" style="1" customWidth="1"/>
    <col min="16018" max="16131" width="2.5" style="1" customWidth="1"/>
    <col min="16132" max="16139" width="6.25" style="1" customWidth="1"/>
    <col min="16140" max="16384" width="9" style="1"/>
  </cols>
  <sheetData>
    <row r="1" spans="1:11" ht="18.75" customHeight="1" x14ac:dyDescent="0.4">
      <c r="A1" s="5" t="s">
        <v>424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207</v>
      </c>
      <c r="C4" s="2" t="s">
        <v>204</v>
      </c>
      <c r="D4" s="2">
        <v>44</v>
      </c>
      <c r="E4" s="2">
        <v>37</v>
      </c>
      <c r="F4" s="2">
        <v>15</v>
      </c>
      <c r="G4" s="2">
        <v>12</v>
      </c>
      <c r="H4" s="2">
        <v>2</v>
      </c>
      <c r="I4" s="2">
        <v>0</v>
      </c>
      <c r="J4" s="3">
        <f t="shared" ref="J4:J21" si="0">IFERROR((F4)/E4,("-"))</f>
        <v>0.40540540540540543</v>
      </c>
      <c r="K4" s="3">
        <f t="shared" ref="K4:K21" si="1">IFERROR((D4-E4+F4)/D4,("-"))</f>
        <v>0.5</v>
      </c>
    </row>
    <row r="5" spans="1:11" ht="18.75" customHeight="1" x14ac:dyDescent="0.4">
      <c r="A5" s="2">
        <v>2</v>
      </c>
      <c r="B5" s="2" t="s">
        <v>203</v>
      </c>
      <c r="C5" s="2" t="s">
        <v>204</v>
      </c>
      <c r="D5" s="2">
        <v>33</v>
      </c>
      <c r="E5" s="2">
        <v>29</v>
      </c>
      <c r="F5" s="2">
        <v>10</v>
      </c>
      <c r="G5" s="2">
        <v>5</v>
      </c>
      <c r="H5" s="2">
        <v>5</v>
      </c>
      <c r="I5" s="2">
        <v>1</v>
      </c>
      <c r="J5" s="3">
        <f t="shared" si="0"/>
        <v>0.34482758620689657</v>
      </c>
      <c r="K5" s="3">
        <f t="shared" si="1"/>
        <v>0.42424242424242425</v>
      </c>
    </row>
    <row r="6" spans="1:11" ht="18.75" customHeight="1" x14ac:dyDescent="0.4">
      <c r="A6" s="2">
        <v>3</v>
      </c>
      <c r="B6" s="2" t="s">
        <v>22</v>
      </c>
      <c r="C6" s="2" t="s">
        <v>204</v>
      </c>
      <c r="D6" s="2">
        <v>31</v>
      </c>
      <c r="E6" s="2">
        <v>30</v>
      </c>
      <c r="F6" s="2">
        <v>3</v>
      </c>
      <c r="G6" s="2">
        <v>0</v>
      </c>
      <c r="H6" s="2">
        <v>2</v>
      </c>
      <c r="I6" s="2">
        <v>0</v>
      </c>
      <c r="J6" s="3">
        <f t="shared" si="0"/>
        <v>0.1</v>
      </c>
      <c r="K6" s="3">
        <f t="shared" si="1"/>
        <v>0.12903225806451613</v>
      </c>
    </row>
    <row r="7" spans="1:11" ht="18.75" customHeight="1" x14ac:dyDescent="0.4">
      <c r="A7" s="2">
        <v>4</v>
      </c>
      <c r="B7" s="2" t="s">
        <v>59</v>
      </c>
      <c r="C7" s="2" t="s">
        <v>204</v>
      </c>
      <c r="D7" s="2">
        <v>28</v>
      </c>
      <c r="E7" s="2">
        <v>23</v>
      </c>
      <c r="F7" s="2">
        <v>7</v>
      </c>
      <c r="G7" s="2">
        <v>1</v>
      </c>
      <c r="H7" s="2">
        <v>0</v>
      </c>
      <c r="I7" s="2">
        <v>0</v>
      </c>
      <c r="J7" s="3">
        <f t="shared" si="0"/>
        <v>0.30434782608695654</v>
      </c>
      <c r="K7" s="3">
        <f t="shared" si="1"/>
        <v>0.42857142857142855</v>
      </c>
    </row>
    <row r="8" spans="1:11" ht="18.75" customHeight="1" x14ac:dyDescent="0.4">
      <c r="A8" s="2">
        <v>5</v>
      </c>
      <c r="B8" s="2" t="s">
        <v>78</v>
      </c>
      <c r="C8" s="2" t="s">
        <v>204</v>
      </c>
      <c r="D8" s="2">
        <v>26</v>
      </c>
      <c r="E8" s="2">
        <v>24</v>
      </c>
      <c r="F8" s="2">
        <v>6</v>
      </c>
      <c r="G8" s="2">
        <v>3</v>
      </c>
      <c r="H8" s="2">
        <v>1</v>
      </c>
      <c r="I8" s="2">
        <v>0</v>
      </c>
      <c r="J8" s="3">
        <f t="shared" si="0"/>
        <v>0.25</v>
      </c>
      <c r="K8" s="3">
        <f t="shared" si="1"/>
        <v>0.30769230769230771</v>
      </c>
    </row>
    <row r="9" spans="1:11" ht="18.75" customHeight="1" x14ac:dyDescent="0.4">
      <c r="A9" s="2">
        <v>6</v>
      </c>
      <c r="B9" s="2" t="s">
        <v>45</v>
      </c>
      <c r="C9" s="2" t="s">
        <v>204</v>
      </c>
      <c r="D9" s="2">
        <v>24</v>
      </c>
      <c r="E9" s="2">
        <v>19</v>
      </c>
      <c r="F9" s="2">
        <v>5</v>
      </c>
      <c r="G9" s="2">
        <v>6</v>
      </c>
      <c r="H9" s="2">
        <v>1</v>
      </c>
      <c r="I9" s="2">
        <v>0</v>
      </c>
      <c r="J9" s="3">
        <f t="shared" si="0"/>
        <v>0.26315789473684209</v>
      </c>
      <c r="K9" s="3">
        <f t="shared" si="1"/>
        <v>0.41666666666666669</v>
      </c>
    </row>
    <row r="10" spans="1:11" ht="18.75" customHeight="1" x14ac:dyDescent="0.4">
      <c r="A10" s="2">
        <v>7</v>
      </c>
      <c r="B10" s="2" t="s">
        <v>216</v>
      </c>
      <c r="C10" s="2" t="s">
        <v>204</v>
      </c>
      <c r="D10" s="2">
        <v>22</v>
      </c>
      <c r="E10" s="2">
        <v>20</v>
      </c>
      <c r="F10" s="2">
        <v>5</v>
      </c>
      <c r="G10" s="2">
        <v>5</v>
      </c>
      <c r="H10" s="2">
        <v>2</v>
      </c>
      <c r="I10" s="2">
        <v>0</v>
      </c>
      <c r="J10" s="3">
        <f t="shared" si="0"/>
        <v>0.25</v>
      </c>
      <c r="K10" s="3">
        <f t="shared" si="1"/>
        <v>0.31818181818181818</v>
      </c>
    </row>
    <row r="11" spans="1:11" ht="18.75" customHeight="1" x14ac:dyDescent="0.4">
      <c r="A11" s="2">
        <v>8</v>
      </c>
      <c r="B11" s="2" t="s">
        <v>217</v>
      </c>
      <c r="C11" s="2" t="s">
        <v>204</v>
      </c>
      <c r="D11" s="2">
        <v>18</v>
      </c>
      <c r="E11" s="2">
        <v>14</v>
      </c>
      <c r="F11" s="2">
        <v>4</v>
      </c>
      <c r="G11" s="2">
        <v>0</v>
      </c>
      <c r="H11" s="2">
        <v>1</v>
      </c>
      <c r="I11" s="2">
        <v>0</v>
      </c>
      <c r="J11" s="3">
        <f t="shared" si="0"/>
        <v>0.2857142857142857</v>
      </c>
      <c r="K11" s="3">
        <f t="shared" si="1"/>
        <v>0.44444444444444442</v>
      </c>
    </row>
    <row r="12" spans="1:11" ht="18.75" customHeight="1" x14ac:dyDescent="0.4">
      <c r="A12" s="2">
        <v>9</v>
      </c>
      <c r="B12" s="2" t="s">
        <v>295</v>
      </c>
      <c r="C12" s="2" t="s">
        <v>204</v>
      </c>
      <c r="D12" s="2">
        <v>14</v>
      </c>
      <c r="E12" s="2">
        <v>12</v>
      </c>
      <c r="F12" s="2">
        <v>1</v>
      </c>
      <c r="G12" s="2">
        <v>0</v>
      </c>
      <c r="H12" s="2">
        <v>1</v>
      </c>
      <c r="I12" s="2">
        <v>0</v>
      </c>
      <c r="J12" s="3">
        <f t="shared" si="0"/>
        <v>8.3333333333333329E-2</v>
      </c>
      <c r="K12" s="3">
        <f t="shared" si="1"/>
        <v>0.21428571428571427</v>
      </c>
    </row>
    <row r="13" spans="1:11" ht="18.75" customHeight="1" x14ac:dyDescent="0.4">
      <c r="A13" s="2">
        <v>10</v>
      </c>
      <c r="B13" s="2" t="s">
        <v>218</v>
      </c>
      <c r="C13" s="2" t="s">
        <v>204</v>
      </c>
      <c r="D13" s="2">
        <v>13</v>
      </c>
      <c r="E13" s="2">
        <v>11</v>
      </c>
      <c r="F13" s="2">
        <v>3</v>
      </c>
      <c r="G13" s="2">
        <v>2</v>
      </c>
      <c r="H13" s="2">
        <v>0</v>
      </c>
      <c r="I13" s="2">
        <v>0</v>
      </c>
      <c r="J13" s="3">
        <f t="shared" si="0"/>
        <v>0.27272727272727271</v>
      </c>
      <c r="K13" s="3">
        <f t="shared" si="1"/>
        <v>0.38461538461538464</v>
      </c>
    </row>
    <row r="14" spans="1:11" ht="18.75" customHeight="1" x14ac:dyDescent="0.4">
      <c r="A14" s="2">
        <v>11</v>
      </c>
      <c r="B14" s="2" t="s">
        <v>212</v>
      </c>
      <c r="C14" s="2" t="s">
        <v>204</v>
      </c>
      <c r="D14" s="2">
        <v>12</v>
      </c>
      <c r="E14" s="2">
        <v>10</v>
      </c>
      <c r="F14" s="2">
        <v>0</v>
      </c>
      <c r="G14" s="2">
        <v>0</v>
      </c>
      <c r="H14" s="2">
        <v>0</v>
      </c>
      <c r="I14" s="2">
        <v>0</v>
      </c>
      <c r="J14" s="3">
        <f t="shared" si="0"/>
        <v>0</v>
      </c>
      <c r="K14" s="3">
        <f t="shared" si="1"/>
        <v>0.16666666666666666</v>
      </c>
    </row>
    <row r="15" spans="1:11" ht="18.75" customHeight="1" x14ac:dyDescent="0.4">
      <c r="A15" s="2">
        <v>12</v>
      </c>
      <c r="B15" s="2" t="s">
        <v>209</v>
      </c>
      <c r="C15" s="2" t="s">
        <v>204</v>
      </c>
      <c r="D15" s="2">
        <v>12</v>
      </c>
      <c r="E15" s="2">
        <v>9</v>
      </c>
      <c r="F15" s="2">
        <v>0</v>
      </c>
      <c r="G15" s="2">
        <v>0</v>
      </c>
      <c r="H15" s="2">
        <v>0</v>
      </c>
      <c r="I15" s="2">
        <v>0</v>
      </c>
      <c r="J15" s="3">
        <f t="shared" si="0"/>
        <v>0</v>
      </c>
      <c r="K15" s="3">
        <f t="shared" si="1"/>
        <v>0.25</v>
      </c>
    </row>
    <row r="16" spans="1:11" ht="18.75" customHeight="1" x14ac:dyDescent="0.4">
      <c r="A16" s="2">
        <v>13</v>
      </c>
      <c r="B16" s="2" t="s">
        <v>211</v>
      </c>
      <c r="C16" s="2" t="s">
        <v>204</v>
      </c>
      <c r="D16" s="2">
        <v>11</v>
      </c>
      <c r="E16" s="2">
        <v>9</v>
      </c>
      <c r="F16" s="2">
        <v>2</v>
      </c>
      <c r="G16" s="2">
        <v>3</v>
      </c>
      <c r="H16" s="2">
        <v>0</v>
      </c>
      <c r="I16" s="2">
        <v>0</v>
      </c>
      <c r="J16" s="3">
        <f t="shared" si="0"/>
        <v>0.22222222222222221</v>
      </c>
      <c r="K16" s="3">
        <f t="shared" si="1"/>
        <v>0.36363636363636365</v>
      </c>
    </row>
    <row r="17" spans="1:11" ht="18.75" customHeight="1" x14ac:dyDescent="0.4">
      <c r="A17" s="2">
        <v>14</v>
      </c>
      <c r="B17" s="2" t="s">
        <v>91</v>
      </c>
      <c r="C17" s="2" t="s">
        <v>204</v>
      </c>
      <c r="D17" s="2">
        <v>10</v>
      </c>
      <c r="E17" s="2">
        <v>8</v>
      </c>
      <c r="F17" s="2">
        <v>3</v>
      </c>
      <c r="G17" s="2">
        <v>2</v>
      </c>
      <c r="H17" s="2">
        <v>0</v>
      </c>
      <c r="I17" s="2">
        <v>0</v>
      </c>
      <c r="J17" s="3">
        <f t="shared" si="0"/>
        <v>0.375</v>
      </c>
      <c r="K17" s="3">
        <f t="shared" si="1"/>
        <v>0.5</v>
      </c>
    </row>
    <row r="18" spans="1:11" ht="18.75" customHeight="1" x14ac:dyDescent="0.4">
      <c r="A18" s="2">
        <v>15</v>
      </c>
      <c r="B18" s="2" t="s">
        <v>302</v>
      </c>
      <c r="C18" s="2" t="s">
        <v>204</v>
      </c>
      <c r="D18" s="2">
        <v>9</v>
      </c>
      <c r="E18" s="2">
        <v>6</v>
      </c>
      <c r="F18" s="2">
        <v>1</v>
      </c>
      <c r="G18" s="2">
        <v>3</v>
      </c>
      <c r="H18" s="2">
        <v>0</v>
      </c>
      <c r="I18" s="2">
        <v>0</v>
      </c>
      <c r="J18" s="3">
        <f t="shared" si="0"/>
        <v>0.16666666666666666</v>
      </c>
      <c r="K18" s="3">
        <f t="shared" si="1"/>
        <v>0.44444444444444442</v>
      </c>
    </row>
    <row r="19" spans="1:11" ht="18.75" customHeight="1" x14ac:dyDescent="0.4">
      <c r="A19" s="2">
        <v>16</v>
      </c>
      <c r="B19" s="2" t="s">
        <v>254</v>
      </c>
      <c r="C19" s="2" t="s">
        <v>204</v>
      </c>
      <c r="D19" s="2">
        <v>8</v>
      </c>
      <c r="E19" s="2">
        <v>7</v>
      </c>
      <c r="F19" s="2">
        <v>4</v>
      </c>
      <c r="G19" s="2">
        <v>3</v>
      </c>
      <c r="H19" s="2">
        <v>0</v>
      </c>
      <c r="I19" s="2">
        <v>0</v>
      </c>
      <c r="J19" s="3">
        <f t="shared" si="0"/>
        <v>0.5714285714285714</v>
      </c>
      <c r="K19" s="3">
        <f t="shared" si="1"/>
        <v>0.625</v>
      </c>
    </row>
    <row r="20" spans="1:11" ht="18.75" customHeight="1" x14ac:dyDescent="0.4">
      <c r="A20" s="2">
        <v>17</v>
      </c>
      <c r="B20" s="2" t="s">
        <v>208</v>
      </c>
      <c r="C20" s="2" t="s">
        <v>204</v>
      </c>
      <c r="D20" s="2">
        <v>8</v>
      </c>
      <c r="E20" s="2">
        <v>7</v>
      </c>
      <c r="F20" s="2">
        <v>4</v>
      </c>
      <c r="G20" s="2">
        <v>1</v>
      </c>
      <c r="H20" s="2">
        <v>0</v>
      </c>
      <c r="I20" s="2">
        <v>0</v>
      </c>
      <c r="J20" s="3">
        <f t="shared" si="0"/>
        <v>0.5714285714285714</v>
      </c>
      <c r="K20" s="3">
        <f t="shared" si="1"/>
        <v>0.625</v>
      </c>
    </row>
    <row r="21" spans="1:11" ht="18.75" customHeight="1" x14ac:dyDescent="0.4">
      <c r="A21" s="2">
        <v>18</v>
      </c>
      <c r="B21" s="2" t="s">
        <v>214</v>
      </c>
      <c r="C21" s="2" t="s">
        <v>204</v>
      </c>
      <c r="D21" s="2">
        <v>7</v>
      </c>
      <c r="E21" s="2">
        <v>3</v>
      </c>
      <c r="F21" s="2">
        <v>0</v>
      </c>
      <c r="G21" s="2">
        <v>0</v>
      </c>
      <c r="H21" s="2">
        <v>0</v>
      </c>
      <c r="I21" s="2">
        <v>0</v>
      </c>
      <c r="J21" s="3">
        <f t="shared" si="0"/>
        <v>0</v>
      </c>
      <c r="K21" s="3">
        <f t="shared" si="1"/>
        <v>0.5714285714285714</v>
      </c>
    </row>
    <row r="22" spans="1:11" ht="18.75" customHeight="1" x14ac:dyDescent="0.4">
      <c r="A22" s="2">
        <v>19</v>
      </c>
      <c r="B22" s="2" t="s">
        <v>53</v>
      </c>
      <c r="C22" s="2" t="s">
        <v>204</v>
      </c>
      <c r="D22" s="2">
        <v>7</v>
      </c>
      <c r="E22" s="2">
        <v>6</v>
      </c>
      <c r="F22" s="2">
        <v>1</v>
      </c>
      <c r="G22" s="2">
        <v>0</v>
      </c>
      <c r="H22" s="2">
        <v>0</v>
      </c>
      <c r="I22" s="2">
        <v>0</v>
      </c>
      <c r="J22" s="3">
        <f>SUM(F22)/E22</f>
        <v>0.16666666666666666</v>
      </c>
      <c r="K22" s="3">
        <f>SUM(D22-E22+F22)/D22</f>
        <v>0.2857142857142857</v>
      </c>
    </row>
    <row r="23" spans="1:11" ht="18.75" customHeight="1" x14ac:dyDescent="0.4">
      <c r="A23" s="2">
        <v>20</v>
      </c>
      <c r="B23" s="2" t="s">
        <v>205</v>
      </c>
      <c r="C23" s="2" t="s">
        <v>204</v>
      </c>
      <c r="D23" s="2">
        <v>7</v>
      </c>
      <c r="E23" s="2">
        <v>5</v>
      </c>
      <c r="F23" s="2">
        <v>1</v>
      </c>
      <c r="G23" s="2">
        <v>0</v>
      </c>
      <c r="H23" s="2">
        <v>0</v>
      </c>
      <c r="I23" s="2">
        <v>0</v>
      </c>
      <c r="J23" s="3">
        <f>IFERROR((F23)/E23,("-"))</f>
        <v>0.2</v>
      </c>
      <c r="K23" s="3">
        <f>IFERROR((D23-E23+F23)/D23,("-"))</f>
        <v>0.42857142857142855</v>
      </c>
    </row>
    <row r="24" spans="1:11" ht="18.75" customHeight="1" x14ac:dyDescent="0.4">
      <c r="A24" s="2">
        <v>21</v>
      </c>
      <c r="B24" s="2" t="s">
        <v>385</v>
      </c>
      <c r="C24" s="2" t="s">
        <v>204</v>
      </c>
      <c r="D24" s="2">
        <v>6</v>
      </c>
      <c r="E24" s="2">
        <v>5</v>
      </c>
      <c r="F24" s="2">
        <v>1</v>
      </c>
      <c r="G24" s="2">
        <v>0</v>
      </c>
      <c r="H24" s="2">
        <v>0</v>
      </c>
      <c r="I24" s="2">
        <v>0</v>
      </c>
      <c r="J24" s="3">
        <f>SUM(F24)/E24</f>
        <v>0.2</v>
      </c>
      <c r="K24" s="3">
        <f>SUM(D24-E24+F24)/D24</f>
        <v>0.33333333333333331</v>
      </c>
    </row>
    <row r="25" spans="1:11" ht="18.75" customHeight="1" x14ac:dyDescent="0.4">
      <c r="A25" s="2">
        <v>22</v>
      </c>
      <c r="B25" s="2" t="s">
        <v>384</v>
      </c>
      <c r="C25" s="2" t="s">
        <v>204</v>
      </c>
      <c r="D25" s="2">
        <v>6</v>
      </c>
      <c r="E25" s="2">
        <v>5</v>
      </c>
      <c r="F25" s="2">
        <v>2</v>
      </c>
      <c r="G25" s="2">
        <v>2</v>
      </c>
      <c r="H25" s="2">
        <v>0</v>
      </c>
      <c r="I25" s="2">
        <v>0</v>
      </c>
      <c r="J25" s="3">
        <f>SUM(F25)/E25</f>
        <v>0.4</v>
      </c>
      <c r="K25" s="3">
        <f>SUM(D25-E25+F25)/D25</f>
        <v>0.5</v>
      </c>
    </row>
    <row r="26" spans="1:11" ht="18.75" customHeight="1" x14ac:dyDescent="0.4">
      <c r="A26" s="2">
        <v>23</v>
      </c>
      <c r="B26" s="2" t="s">
        <v>376</v>
      </c>
      <c r="C26" s="2" t="s">
        <v>204</v>
      </c>
      <c r="D26" s="2">
        <v>6</v>
      </c>
      <c r="E26" s="2">
        <v>5</v>
      </c>
      <c r="F26" s="2">
        <v>0</v>
      </c>
      <c r="G26" s="2">
        <v>0</v>
      </c>
      <c r="H26" s="2">
        <v>0</v>
      </c>
      <c r="I26" s="2">
        <v>0</v>
      </c>
      <c r="J26" s="3">
        <f>IFERROR((F26)/E26,("-"))</f>
        <v>0</v>
      </c>
      <c r="K26" s="3">
        <f>IFERROR((D26-E26+F26)/D26,("-"))</f>
        <v>0.16666666666666666</v>
      </c>
    </row>
    <row r="27" spans="1:11" ht="18.75" customHeight="1" x14ac:dyDescent="0.4">
      <c r="A27" s="2">
        <v>24</v>
      </c>
      <c r="B27" s="2" t="s">
        <v>375</v>
      </c>
      <c r="C27" s="2" t="s">
        <v>204</v>
      </c>
      <c r="D27" s="2">
        <v>6</v>
      </c>
      <c r="E27" s="2">
        <v>5</v>
      </c>
      <c r="F27" s="2">
        <v>1</v>
      </c>
      <c r="G27" s="2">
        <v>0</v>
      </c>
      <c r="H27" s="2">
        <v>0</v>
      </c>
      <c r="I27" s="2">
        <v>0</v>
      </c>
      <c r="J27" s="3">
        <f>IFERROR((F27)/E27,("-"))</f>
        <v>0.2</v>
      </c>
      <c r="K27" s="3">
        <f>IFERROR((D27-E27+F27)/D27,("-"))</f>
        <v>0.33333333333333331</v>
      </c>
    </row>
    <row r="28" spans="1:11" ht="18.75" customHeight="1" x14ac:dyDescent="0.4">
      <c r="A28" s="2">
        <v>25</v>
      </c>
      <c r="B28" s="2" t="s">
        <v>352</v>
      </c>
      <c r="C28" s="2" t="s">
        <v>204</v>
      </c>
      <c r="D28" s="2">
        <v>6</v>
      </c>
      <c r="E28" s="2">
        <v>4</v>
      </c>
      <c r="F28" s="2">
        <v>2</v>
      </c>
      <c r="G28" s="2">
        <v>0</v>
      </c>
      <c r="H28" s="2">
        <v>1</v>
      </c>
      <c r="I28" s="2">
        <v>0</v>
      </c>
      <c r="J28" s="3">
        <f>SUM(F28)/E28</f>
        <v>0.5</v>
      </c>
      <c r="K28" s="3">
        <f>SUM(D28-E28+F28)/D28</f>
        <v>0.66666666666666663</v>
      </c>
    </row>
    <row r="29" spans="1:11" ht="18.75" customHeight="1" x14ac:dyDescent="0.4">
      <c r="A29" s="2">
        <v>26</v>
      </c>
      <c r="B29" s="2" t="s">
        <v>398</v>
      </c>
      <c r="C29" s="2" t="s">
        <v>204</v>
      </c>
      <c r="D29" s="2">
        <v>5</v>
      </c>
      <c r="E29" s="2">
        <v>4</v>
      </c>
      <c r="F29" s="2">
        <v>1</v>
      </c>
      <c r="G29" s="2">
        <v>0</v>
      </c>
      <c r="H29" s="2">
        <v>0</v>
      </c>
      <c r="I29" s="2">
        <v>0</v>
      </c>
      <c r="J29" s="3">
        <f>IFERROR((F29)/E29,("-"))</f>
        <v>0.25</v>
      </c>
      <c r="K29" s="3">
        <f>IFERROR((D29-E29+F29)/D29,("-"))</f>
        <v>0.4</v>
      </c>
    </row>
    <row r="30" spans="1:11" ht="18.75" customHeight="1" x14ac:dyDescent="0.4">
      <c r="A30" s="2">
        <v>27</v>
      </c>
      <c r="B30" s="2" t="s">
        <v>387</v>
      </c>
      <c r="C30" s="2" t="s">
        <v>204</v>
      </c>
      <c r="D30" s="2">
        <v>5</v>
      </c>
      <c r="E30" s="2">
        <v>4</v>
      </c>
      <c r="F30" s="2">
        <v>1</v>
      </c>
      <c r="G30" s="2">
        <v>0</v>
      </c>
      <c r="H30" s="2">
        <v>0</v>
      </c>
      <c r="I30" s="2">
        <v>0</v>
      </c>
      <c r="J30" s="3">
        <f>SUM(F30)/E30</f>
        <v>0.25</v>
      </c>
      <c r="K30" s="3">
        <f>SUM(D30-E30+F30)/D30</f>
        <v>0.4</v>
      </c>
    </row>
    <row r="31" spans="1:11" ht="18.75" customHeight="1" x14ac:dyDescent="0.4">
      <c r="A31" s="2">
        <v>28</v>
      </c>
      <c r="B31" s="2" t="s">
        <v>213</v>
      </c>
      <c r="C31" s="2" t="s">
        <v>204</v>
      </c>
      <c r="D31" s="2">
        <v>5</v>
      </c>
      <c r="E31" s="2">
        <v>5</v>
      </c>
      <c r="F31" s="2">
        <v>0</v>
      </c>
      <c r="G31" s="2">
        <v>0</v>
      </c>
      <c r="H31" s="2">
        <v>0</v>
      </c>
      <c r="I31" s="2">
        <v>0</v>
      </c>
      <c r="J31" s="3">
        <f>SUM(F31)/E31</f>
        <v>0</v>
      </c>
      <c r="K31" s="3">
        <f>SUM(D31-E31+F31)/D31</f>
        <v>0</v>
      </c>
    </row>
    <row r="32" spans="1:11" ht="18.75" customHeight="1" x14ac:dyDescent="0.4">
      <c r="A32" s="2">
        <v>29</v>
      </c>
      <c r="B32" s="2" t="s">
        <v>252</v>
      </c>
      <c r="C32" s="2" t="s">
        <v>204</v>
      </c>
      <c r="D32" s="2">
        <v>5</v>
      </c>
      <c r="E32" s="2">
        <v>5</v>
      </c>
      <c r="F32" s="2">
        <v>1</v>
      </c>
      <c r="G32" s="2">
        <v>1</v>
      </c>
      <c r="H32" s="2">
        <v>1</v>
      </c>
      <c r="I32" s="2">
        <v>0</v>
      </c>
      <c r="J32" s="3">
        <f>IFERROR((F32)/E32,("-"))</f>
        <v>0.2</v>
      </c>
      <c r="K32" s="3">
        <f>IFERROR((D32-E32+F32)/D32,("-"))</f>
        <v>0.2</v>
      </c>
    </row>
    <row r="33" spans="1:11" ht="18.75" customHeight="1" x14ac:dyDescent="0.4">
      <c r="A33" s="2">
        <v>30</v>
      </c>
      <c r="B33" s="2" t="s">
        <v>222</v>
      </c>
      <c r="C33" s="2" t="s">
        <v>204</v>
      </c>
      <c r="D33" s="2">
        <v>5</v>
      </c>
      <c r="E33" s="2">
        <v>4</v>
      </c>
      <c r="F33" s="2">
        <v>1</v>
      </c>
      <c r="G33" s="2">
        <v>1</v>
      </c>
      <c r="H33" s="2">
        <v>1</v>
      </c>
      <c r="I33" s="2">
        <v>0</v>
      </c>
      <c r="J33" s="3">
        <f>IFERROR((F33)/E33,("-"))</f>
        <v>0.25</v>
      </c>
      <c r="K33" s="3">
        <f>IFERROR((D33-E33+F33)/D33,("-"))</f>
        <v>0.4</v>
      </c>
    </row>
    <row r="34" spans="1:11" ht="18.75" customHeight="1" x14ac:dyDescent="0.4">
      <c r="A34" s="2">
        <v>31</v>
      </c>
      <c r="B34" s="2" t="s">
        <v>399</v>
      </c>
      <c r="C34" s="2" t="s">
        <v>204</v>
      </c>
      <c r="D34" s="2">
        <v>4</v>
      </c>
      <c r="E34" s="2">
        <v>3</v>
      </c>
      <c r="F34" s="2">
        <v>3</v>
      </c>
      <c r="G34" s="2">
        <v>2</v>
      </c>
      <c r="H34" s="2">
        <v>0</v>
      </c>
      <c r="I34" s="2">
        <v>0</v>
      </c>
      <c r="J34" s="3">
        <f>IFERROR((F34)/E34,("-"))</f>
        <v>1</v>
      </c>
      <c r="K34" s="3">
        <f>IFERROR((D34-E34+F34)/D34,("-"))</f>
        <v>1</v>
      </c>
    </row>
    <row r="35" spans="1:11" ht="18.75" customHeight="1" x14ac:dyDescent="0.4">
      <c r="A35" s="2">
        <v>32</v>
      </c>
      <c r="B35" s="2" t="s">
        <v>400</v>
      </c>
      <c r="C35" s="2" t="s">
        <v>204</v>
      </c>
      <c r="D35" s="2">
        <v>4</v>
      </c>
      <c r="E35" s="2">
        <v>4</v>
      </c>
      <c r="F35" s="2">
        <v>2</v>
      </c>
      <c r="G35" s="2">
        <v>0</v>
      </c>
      <c r="H35" s="2">
        <v>0</v>
      </c>
      <c r="I35" s="2">
        <v>0</v>
      </c>
      <c r="J35" s="3">
        <f>IFERROR((F35)/E35,("-"))</f>
        <v>0.5</v>
      </c>
      <c r="K35" s="3">
        <f>IFERROR((D35-E35+F35)/D35,("-"))</f>
        <v>0.5</v>
      </c>
    </row>
    <row r="36" spans="1:11" ht="18.75" customHeight="1" x14ac:dyDescent="0.4">
      <c r="A36" s="2">
        <v>33</v>
      </c>
      <c r="B36" s="2" t="s">
        <v>215</v>
      </c>
      <c r="C36" s="2" t="s">
        <v>204</v>
      </c>
      <c r="D36" s="2">
        <v>4</v>
      </c>
      <c r="E36" s="2">
        <v>2</v>
      </c>
      <c r="F36" s="2">
        <v>0</v>
      </c>
      <c r="G36" s="2">
        <v>0</v>
      </c>
      <c r="H36" s="2">
        <v>0</v>
      </c>
      <c r="I36" s="2">
        <v>0</v>
      </c>
      <c r="J36" s="3">
        <f>SUM(F36)/E36</f>
        <v>0</v>
      </c>
      <c r="K36" s="3">
        <f>SUM(D36-E36+F36)/D36</f>
        <v>0.5</v>
      </c>
    </row>
    <row r="37" spans="1:11" ht="18.75" customHeight="1" x14ac:dyDescent="0.4">
      <c r="A37" s="2">
        <v>34</v>
      </c>
      <c r="B37" s="2" t="s">
        <v>210</v>
      </c>
      <c r="C37" s="2" t="s">
        <v>204</v>
      </c>
      <c r="D37" s="2">
        <v>4</v>
      </c>
      <c r="E37" s="2">
        <v>4</v>
      </c>
      <c r="F37" s="2">
        <v>1</v>
      </c>
      <c r="G37" s="2">
        <v>0</v>
      </c>
      <c r="H37" s="2">
        <v>1</v>
      </c>
      <c r="I37" s="2">
        <v>0</v>
      </c>
      <c r="J37" s="3">
        <f>IFERROR((F37)/E37,("-"))</f>
        <v>0.25</v>
      </c>
      <c r="K37" s="3">
        <f>IFERROR((D37-E37+F37)/D37,("-"))</f>
        <v>0.25</v>
      </c>
    </row>
    <row r="38" spans="1:11" ht="18.75" customHeight="1" x14ac:dyDescent="0.4">
      <c r="A38" s="2">
        <v>35</v>
      </c>
      <c r="B38" s="2" t="s">
        <v>386</v>
      </c>
      <c r="C38" s="2" t="s">
        <v>204</v>
      </c>
      <c r="D38" s="2">
        <v>3</v>
      </c>
      <c r="E38" s="2">
        <v>3</v>
      </c>
      <c r="F38" s="2">
        <v>1</v>
      </c>
      <c r="G38" s="2">
        <v>2</v>
      </c>
      <c r="H38" s="2">
        <v>0</v>
      </c>
      <c r="I38" s="2">
        <v>0</v>
      </c>
      <c r="J38" s="3">
        <f>SUM(F38)/E38</f>
        <v>0.33333333333333331</v>
      </c>
      <c r="K38" s="3">
        <f>SUM(D38-E38+F38)/D38</f>
        <v>0.33333333333333331</v>
      </c>
    </row>
    <row r="39" spans="1:11" ht="18.75" customHeight="1" x14ac:dyDescent="0.4">
      <c r="A39" s="2">
        <v>36</v>
      </c>
      <c r="B39" s="2" t="s">
        <v>219</v>
      </c>
      <c r="C39" s="2" t="s">
        <v>204</v>
      </c>
      <c r="D39" s="2">
        <v>3</v>
      </c>
      <c r="E39" s="2">
        <v>3</v>
      </c>
      <c r="F39" s="2">
        <v>0</v>
      </c>
      <c r="G39" s="2">
        <v>0</v>
      </c>
      <c r="H39" s="2">
        <v>0</v>
      </c>
      <c r="I39" s="2">
        <v>0</v>
      </c>
      <c r="J39" s="3">
        <f>IFERROR((F39)/E39,("-"))</f>
        <v>0</v>
      </c>
      <c r="K39" s="3">
        <f>IFERROR((D39-E39+F39)/D39,("-"))</f>
        <v>0</v>
      </c>
    </row>
    <row r="40" spans="1:11" ht="18.75" customHeight="1" x14ac:dyDescent="0.4">
      <c r="A40" s="2">
        <v>37</v>
      </c>
      <c r="B40" s="2" t="s">
        <v>206</v>
      </c>
      <c r="C40" s="2" t="s">
        <v>204</v>
      </c>
      <c r="D40" s="2">
        <v>3</v>
      </c>
      <c r="E40" s="2">
        <v>2</v>
      </c>
      <c r="F40" s="2">
        <v>1</v>
      </c>
      <c r="G40" s="2">
        <v>0</v>
      </c>
      <c r="H40" s="2">
        <v>0</v>
      </c>
      <c r="I40" s="2">
        <v>0</v>
      </c>
      <c r="J40" s="3">
        <f>IFERROR((F40)/E40,("-"))</f>
        <v>0.5</v>
      </c>
      <c r="K40" s="3">
        <f>IFERROR((D40-E40+F40)/D40,("-"))</f>
        <v>0.66666666666666663</v>
      </c>
    </row>
    <row r="41" spans="1:11" ht="18.75" customHeight="1" x14ac:dyDescent="0.4">
      <c r="A41" s="2">
        <v>38</v>
      </c>
      <c r="B41" s="2" t="s">
        <v>377</v>
      </c>
      <c r="C41" s="2" t="s">
        <v>204</v>
      </c>
      <c r="D41" s="2">
        <v>2</v>
      </c>
      <c r="E41" s="2">
        <v>2</v>
      </c>
      <c r="F41" s="2">
        <v>0</v>
      </c>
      <c r="G41" s="2">
        <v>0</v>
      </c>
      <c r="H41" s="2">
        <v>0</v>
      </c>
      <c r="I41" s="2">
        <v>0</v>
      </c>
      <c r="J41" s="3">
        <f>IFERROR((F41)/E41,("-"))</f>
        <v>0</v>
      </c>
      <c r="K41" s="3">
        <f>IFERROR((D41-E41+F41)/D41,("-"))</f>
        <v>0</v>
      </c>
    </row>
    <row r="42" spans="1:11" ht="18.75" customHeight="1" x14ac:dyDescent="0.4">
      <c r="A42" s="2">
        <v>39</v>
      </c>
      <c r="B42" s="2" t="s">
        <v>355</v>
      </c>
      <c r="C42" s="2" t="s">
        <v>204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3" t="str">
        <f>IFERROR((F42)/E42,("-"))</f>
        <v>-</v>
      </c>
      <c r="K42" s="3" t="str">
        <f>IFERROR((D42-E42+F42)/D42,("-"))</f>
        <v>-</v>
      </c>
    </row>
    <row r="43" spans="1:11" ht="18.75" customHeight="1" x14ac:dyDescent="0.4">
      <c r="A43" s="7" t="s">
        <v>408</v>
      </c>
      <c r="B43" s="8"/>
      <c r="C43" s="9"/>
      <c r="D43" s="2">
        <f>SUM(D4:D42)</f>
        <v>426</v>
      </c>
      <c r="E43" s="2">
        <f t="shared" ref="E43:I43" si="2">SUM(E4:E42)</f>
        <v>358</v>
      </c>
      <c r="F43" s="2">
        <f t="shared" si="2"/>
        <v>93</v>
      </c>
      <c r="G43" s="2">
        <f t="shared" si="2"/>
        <v>54</v>
      </c>
      <c r="H43" s="2">
        <f t="shared" si="2"/>
        <v>19</v>
      </c>
      <c r="I43" s="2">
        <f t="shared" si="2"/>
        <v>1</v>
      </c>
      <c r="J43" s="3">
        <f>IFERROR((F43)/E43,("-"))</f>
        <v>0.25977653631284914</v>
      </c>
      <c r="K43" s="3">
        <f>IFERROR((D43-E43+F43)/D43,("-"))</f>
        <v>0.3779342723004695</v>
      </c>
    </row>
  </sheetData>
  <sortState xmlns:xlrd2="http://schemas.microsoft.com/office/spreadsheetml/2017/richdata2" ref="A4:K46">
    <sortCondition descending="1" ref="D4:D46"/>
  </sortState>
  <mergeCells count="3">
    <mergeCell ref="A43:C43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1948-A0D8-4F1D-A5C2-D4508ECA5F82}">
  <dimension ref="A1:K30"/>
  <sheetViews>
    <sheetView topLeftCell="A14" zoomScaleNormal="100" workbookViewId="0">
      <selection activeCell="A21" sqref="A21:A29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440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32</v>
      </c>
      <c r="C4" s="2" t="s">
        <v>26</v>
      </c>
      <c r="D4" s="2">
        <v>45</v>
      </c>
      <c r="E4" s="2">
        <v>37</v>
      </c>
      <c r="F4" s="2">
        <v>7</v>
      </c>
      <c r="G4" s="2">
        <v>5</v>
      </c>
      <c r="H4" s="2">
        <v>5</v>
      </c>
      <c r="I4" s="2">
        <v>0</v>
      </c>
      <c r="J4" s="3">
        <f t="shared" ref="J4:J11" si="0">IFERROR((F4)/E4,("-"))</f>
        <v>0.1891891891891892</v>
      </c>
      <c r="K4" s="3">
        <f t="shared" ref="K4:K11" si="1">IFERROR((D4-E4+F4)/D4,("-"))</f>
        <v>0.33333333333333331</v>
      </c>
    </row>
    <row r="5" spans="1:11" ht="18.75" customHeight="1" x14ac:dyDescent="0.4">
      <c r="A5" s="2">
        <v>2</v>
      </c>
      <c r="B5" s="2" t="s">
        <v>270</v>
      </c>
      <c r="C5" s="2" t="s">
        <v>26</v>
      </c>
      <c r="D5" s="2">
        <v>36</v>
      </c>
      <c r="E5" s="2">
        <v>29</v>
      </c>
      <c r="F5" s="2">
        <v>7</v>
      </c>
      <c r="G5" s="2">
        <v>5</v>
      </c>
      <c r="H5" s="2">
        <v>0</v>
      </c>
      <c r="I5" s="2">
        <v>0</v>
      </c>
      <c r="J5" s="3">
        <f t="shared" si="0"/>
        <v>0.2413793103448276</v>
      </c>
      <c r="K5" s="3">
        <f t="shared" si="1"/>
        <v>0.3888888888888889</v>
      </c>
    </row>
    <row r="6" spans="1:11" ht="18.75" customHeight="1" x14ac:dyDescent="0.4">
      <c r="A6" s="2">
        <v>3</v>
      </c>
      <c r="B6" s="2" t="s">
        <v>29</v>
      </c>
      <c r="C6" s="2" t="s">
        <v>26</v>
      </c>
      <c r="D6" s="2">
        <v>33</v>
      </c>
      <c r="E6" s="2">
        <v>25</v>
      </c>
      <c r="F6" s="2">
        <v>5</v>
      </c>
      <c r="G6" s="2">
        <v>8</v>
      </c>
      <c r="H6" s="2">
        <v>2</v>
      </c>
      <c r="I6" s="2">
        <v>0</v>
      </c>
      <c r="J6" s="3">
        <f t="shared" si="0"/>
        <v>0.2</v>
      </c>
      <c r="K6" s="3">
        <f t="shared" si="1"/>
        <v>0.39393939393939392</v>
      </c>
    </row>
    <row r="7" spans="1:11" ht="18.75" customHeight="1" x14ac:dyDescent="0.4">
      <c r="A7" s="2">
        <v>4</v>
      </c>
      <c r="B7" s="2" t="s">
        <v>35</v>
      </c>
      <c r="C7" s="2" t="s">
        <v>26</v>
      </c>
      <c r="D7" s="2">
        <v>32</v>
      </c>
      <c r="E7" s="2">
        <v>29</v>
      </c>
      <c r="F7" s="2">
        <v>5</v>
      </c>
      <c r="G7" s="2">
        <v>6</v>
      </c>
      <c r="H7" s="2">
        <v>1</v>
      </c>
      <c r="I7" s="2">
        <v>0</v>
      </c>
      <c r="J7" s="3">
        <f t="shared" si="0"/>
        <v>0.17241379310344829</v>
      </c>
      <c r="K7" s="3">
        <f t="shared" si="1"/>
        <v>0.25</v>
      </c>
    </row>
    <row r="8" spans="1:11" ht="18.75" customHeight="1" x14ac:dyDescent="0.4">
      <c r="A8" s="2">
        <v>5</v>
      </c>
      <c r="B8" s="2" t="s">
        <v>30</v>
      </c>
      <c r="C8" s="2" t="s">
        <v>26</v>
      </c>
      <c r="D8" s="2">
        <v>30</v>
      </c>
      <c r="E8" s="2">
        <v>28</v>
      </c>
      <c r="F8" s="2">
        <v>9</v>
      </c>
      <c r="G8" s="2">
        <v>8</v>
      </c>
      <c r="H8" s="2">
        <v>3</v>
      </c>
      <c r="I8" s="2">
        <v>1</v>
      </c>
      <c r="J8" s="3">
        <f t="shared" si="0"/>
        <v>0.32142857142857145</v>
      </c>
      <c r="K8" s="3">
        <f t="shared" si="1"/>
        <v>0.36666666666666664</v>
      </c>
    </row>
    <row r="9" spans="1:11" ht="18.75" customHeight="1" x14ac:dyDescent="0.4">
      <c r="A9" s="2">
        <v>6</v>
      </c>
      <c r="B9" s="2" t="s">
        <v>322</v>
      </c>
      <c r="C9" s="2" t="s">
        <v>26</v>
      </c>
      <c r="D9" s="2">
        <v>25</v>
      </c>
      <c r="E9" s="2">
        <v>21</v>
      </c>
      <c r="F9" s="2">
        <v>4</v>
      </c>
      <c r="G9" s="2">
        <v>3</v>
      </c>
      <c r="H9" s="2">
        <v>0</v>
      </c>
      <c r="I9" s="2">
        <v>0</v>
      </c>
      <c r="J9" s="3">
        <f t="shared" si="0"/>
        <v>0.19047619047619047</v>
      </c>
      <c r="K9" s="3">
        <f t="shared" si="1"/>
        <v>0.32</v>
      </c>
    </row>
    <row r="10" spans="1:11" ht="18.75" customHeight="1" x14ac:dyDescent="0.4">
      <c r="A10" s="2">
        <v>7</v>
      </c>
      <c r="B10" s="2" t="s">
        <v>33</v>
      </c>
      <c r="C10" s="2" t="s">
        <v>26</v>
      </c>
      <c r="D10" s="2">
        <v>25</v>
      </c>
      <c r="E10" s="2">
        <v>22</v>
      </c>
      <c r="F10" s="2">
        <v>2</v>
      </c>
      <c r="G10" s="2">
        <v>0</v>
      </c>
      <c r="H10" s="2">
        <v>1</v>
      </c>
      <c r="I10" s="2">
        <v>0</v>
      </c>
      <c r="J10" s="3">
        <f t="shared" si="0"/>
        <v>9.0909090909090912E-2</v>
      </c>
      <c r="K10" s="3">
        <f t="shared" si="1"/>
        <v>0.2</v>
      </c>
    </row>
    <row r="11" spans="1:11" ht="18.75" customHeight="1" x14ac:dyDescent="0.4">
      <c r="A11" s="2">
        <v>8</v>
      </c>
      <c r="B11" s="2" t="s">
        <v>28</v>
      </c>
      <c r="C11" s="2" t="s">
        <v>26</v>
      </c>
      <c r="D11" s="2">
        <v>21</v>
      </c>
      <c r="E11" s="2">
        <v>21</v>
      </c>
      <c r="F11" s="2">
        <v>6</v>
      </c>
      <c r="G11" s="2">
        <v>3</v>
      </c>
      <c r="H11" s="2">
        <v>0</v>
      </c>
      <c r="I11" s="2">
        <v>0</v>
      </c>
      <c r="J11" s="3">
        <f t="shared" si="0"/>
        <v>0.2857142857142857</v>
      </c>
      <c r="K11" s="3">
        <f t="shared" si="1"/>
        <v>0.2857142857142857</v>
      </c>
    </row>
    <row r="12" spans="1:11" ht="18.75" customHeight="1" x14ac:dyDescent="0.4">
      <c r="A12" s="2">
        <v>9</v>
      </c>
      <c r="B12" s="2" t="s">
        <v>357</v>
      </c>
      <c r="C12" s="2" t="s">
        <v>26</v>
      </c>
      <c r="D12" s="2">
        <v>20</v>
      </c>
      <c r="E12" s="2">
        <v>15</v>
      </c>
      <c r="F12" s="2">
        <v>5</v>
      </c>
      <c r="G12" s="2">
        <v>2</v>
      </c>
      <c r="H12" s="2">
        <v>8</v>
      </c>
      <c r="I12" s="2">
        <v>0</v>
      </c>
      <c r="J12" s="3">
        <f>SUM(F12)/E12</f>
        <v>0.33333333333333331</v>
      </c>
      <c r="K12" s="3">
        <f>SUM(D12-E12+F12)/D12</f>
        <v>0.5</v>
      </c>
    </row>
    <row r="13" spans="1:11" ht="18.75" customHeight="1" x14ac:dyDescent="0.4">
      <c r="A13" s="2">
        <v>10</v>
      </c>
      <c r="B13" s="2" t="s">
        <v>37</v>
      </c>
      <c r="C13" s="2" t="s">
        <v>26</v>
      </c>
      <c r="D13" s="2">
        <v>18</v>
      </c>
      <c r="E13" s="2">
        <v>13</v>
      </c>
      <c r="F13" s="2">
        <v>4</v>
      </c>
      <c r="G13" s="2">
        <v>4</v>
      </c>
      <c r="H13" s="2">
        <v>0</v>
      </c>
      <c r="I13" s="2">
        <v>0</v>
      </c>
      <c r="J13" s="3">
        <f t="shared" ref="J13:J21" si="2">IFERROR((F13)/E13,("-"))</f>
        <v>0.30769230769230771</v>
      </c>
      <c r="K13" s="3">
        <f t="shared" ref="K13:K21" si="3">IFERROR((D13-E13+F13)/D13,("-"))</f>
        <v>0.5</v>
      </c>
    </row>
    <row r="14" spans="1:11" ht="18.75" customHeight="1" x14ac:dyDescent="0.4">
      <c r="A14" s="2">
        <v>11</v>
      </c>
      <c r="B14" s="2" t="s">
        <v>38</v>
      </c>
      <c r="C14" s="2" t="s">
        <v>26</v>
      </c>
      <c r="D14" s="2">
        <v>16</v>
      </c>
      <c r="E14" s="2">
        <v>15</v>
      </c>
      <c r="F14" s="2">
        <v>2</v>
      </c>
      <c r="G14" s="2">
        <v>0</v>
      </c>
      <c r="H14" s="2">
        <v>0</v>
      </c>
      <c r="I14" s="2">
        <v>0</v>
      </c>
      <c r="J14" s="3">
        <f t="shared" si="2"/>
        <v>0.13333333333333333</v>
      </c>
      <c r="K14" s="3">
        <f t="shared" si="3"/>
        <v>0.1875</v>
      </c>
    </row>
    <row r="15" spans="1:11" ht="18.75" customHeight="1" x14ac:dyDescent="0.4">
      <c r="A15" s="2">
        <v>12</v>
      </c>
      <c r="B15" s="2" t="s">
        <v>27</v>
      </c>
      <c r="C15" s="2" t="s">
        <v>26</v>
      </c>
      <c r="D15" s="2">
        <v>16</v>
      </c>
      <c r="E15" s="2">
        <v>11</v>
      </c>
      <c r="F15" s="2">
        <v>2</v>
      </c>
      <c r="G15" s="2">
        <v>0</v>
      </c>
      <c r="H15" s="2">
        <v>2</v>
      </c>
      <c r="I15" s="2">
        <v>0</v>
      </c>
      <c r="J15" s="3">
        <f t="shared" si="2"/>
        <v>0.18181818181818182</v>
      </c>
      <c r="K15" s="3">
        <f t="shared" si="3"/>
        <v>0.4375</v>
      </c>
    </row>
    <row r="16" spans="1:11" ht="18.75" customHeight="1" x14ac:dyDescent="0.4">
      <c r="A16" s="2">
        <v>13</v>
      </c>
      <c r="B16" s="2" t="s">
        <v>36</v>
      </c>
      <c r="C16" s="2" t="s">
        <v>26</v>
      </c>
      <c r="D16" s="2">
        <v>15</v>
      </c>
      <c r="E16" s="2">
        <v>11</v>
      </c>
      <c r="F16" s="2">
        <v>4</v>
      </c>
      <c r="G16" s="2">
        <v>1</v>
      </c>
      <c r="H16" s="2">
        <v>2</v>
      </c>
      <c r="I16" s="2">
        <v>0</v>
      </c>
      <c r="J16" s="3">
        <f t="shared" si="2"/>
        <v>0.36363636363636365</v>
      </c>
      <c r="K16" s="3">
        <f t="shared" si="3"/>
        <v>0.53333333333333333</v>
      </c>
    </row>
    <row r="17" spans="1:11" ht="18.75" customHeight="1" x14ac:dyDescent="0.4">
      <c r="A17" s="2">
        <v>14</v>
      </c>
      <c r="B17" s="2" t="s">
        <v>269</v>
      </c>
      <c r="C17" s="2" t="s">
        <v>26</v>
      </c>
      <c r="D17" s="2">
        <v>13</v>
      </c>
      <c r="E17" s="2">
        <v>9</v>
      </c>
      <c r="F17" s="2">
        <v>1</v>
      </c>
      <c r="G17" s="2">
        <v>2</v>
      </c>
      <c r="H17" s="2">
        <v>2</v>
      </c>
      <c r="I17" s="2">
        <v>0</v>
      </c>
      <c r="J17" s="3">
        <f t="shared" si="2"/>
        <v>0.1111111111111111</v>
      </c>
      <c r="K17" s="3">
        <f t="shared" si="3"/>
        <v>0.38461538461538464</v>
      </c>
    </row>
    <row r="18" spans="1:11" ht="18.75" customHeight="1" x14ac:dyDescent="0.4">
      <c r="A18" s="2">
        <v>15</v>
      </c>
      <c r="B18" s="2" t="s">
        <v>39</v>
      </c>
      <c r="C18" s="2" t="s">
        <v>26</v>
      </c>
      <c r="D18" s="2">
        <v>12</v>
      </c>
      <c r="E18" s="2">
        <v>10</v>
      </c>
      <c r="F18" s="2">
        <v>2</v>
      </c>
      <c r="G18" s="2">
        <v>3</v>
      </c>
      <c r="H18" s="2">
        <v>0</v>
      </c>
      <c r="I18" s="2">
        <v>0</v>
      </c>
      <c r="J18" s="3">
        <f t="shared" si="2"/>
        <v>0.2</v>
      </c>
      <c r="K18" s="3">
        <f t="shared" si="3"/>
        <v>0.33333333333333331</v>
      </c>
    </row>
    <row r="19" spans="1:11" ht="18.75" customHeight="1" x14ac:dyDescent="0.4">
      <c r="A19" s="2">
        <v>16</v>
      </c>
      <c r="B19" s="2" t="s">
        <v>220</v>
      </c>
      <c r="C19" s="2" t="s">
        <v>26</v>
      </c>
      <c r="D19" s="2">
        <v>11</v>
      </c>
      <c r="E19" s="2">
        <v>11</v>
      </c>
      <c r="F19" s="2">
        <v>1</v>
      </c>
      <c r="G19" s="2">
        <v>0</v>
      </c>
      <c r="H19" s="2">
        <v>0</v>
      </c>
      <c r="I19" s="2">
        <v>0</v>
      </c>
      <c r="J19" s="3">
        <f t="shared" si="2"/>
        <v>9.0909090909090912E-2</v>
      </c>
      <c r="K19" s="3">
        <f t="shared" si="3"/>
        <v>9.0909090909090912E-2</v>
      </c>
    </row>
    <row r="20" spans="1:11" ht="18.75" customHeight="1" x14ac:dyDescent="0.4">
      <c r="A20" s="2">
        <v>17</v>
      </c>
      <c r="B20" s="2" t="s">
        <v>34</v>
      </c>
      <c r="C20" s="2" t="s">
        <v>26</v>
      </c>
      <c r="D20" s="2">
        <v>11</v>
      </c>
      <c r="E20" s="2">
        <v>9</v>
      </c>
      <c r="F20" s="2">
        <v>5</v>
      </c>
      <c r="G20" s="2">
        <v>4</v>
      </c>
      <c r="H20" s="2">
        <v>2</v>
      </c>
      <c r="I20" s="2">
        <v>0</v>
      </c>
      <c r="J20" s="3">
        <f t="shared" si="2"/>
        <v>0.55555555555555558</v>
      </c>
      <c r="K20" s="3">
        <f t="shared" si="3"/>
        <v>0.63636363636363635</v>
      </c>
    </row>
    <row r="21" spans="1:11" ht="18.75" customHeight="1" x14ac:dyDescent="0.4">
      <c r="A21" s="2">
        <v>18</v>
      </c>
      <c r="B21" s="2" t="s">
        <v>349</v>
      </c>
      <c r="C21" s="2" t="s">
        <v>26</v>
      </c>
      <c r="D21" s="2">
        <v>10</v>
      </c>
      <c r="E21" s="2">
        <v>10</v>
      </c>
      <c r="F21" s="2">
        <v>1</v>
      </c>
      <c r="G21" s="2">
        <v>0</v>
      </c>
      <c r="H21" s="2">
        <v>1</v>
      </c>
      <c r="I21" s="2">
        <v>0</v>
      </c>
      <c r="J21" s="3">
        <f t="shared" si="2"/>
        <v>0.1</v>
      </c>
      <c r="K21" s="3">
        <f t="shared" si="3"/>
        <v>0.1</v>
      </c>
    </row>
    <row r="22" spans="1:11" ht="18.75" customHeight="1" x14ac:dyDescent="0.4">
      <c r="A22" s="2">
        <v>19</v>
      </c>
      <c r="B22" s="2" t="s">
        <v>350</v>
      </c>
      <c r="C22" s="2" t="s">
        <v>26</v>
      </c>
      <c r="D22" s="2">
        <v>9</v>
      </c>
      <c r="E22" s="2">
        <v>8</v>
      </c>
      <c r="F22" s="2">
        <v>2</v>
      </c>
      <c r="G22" s="2">
        <v>1</v>
      </c>
      <c r="H22" s="2">
        <v>1</v>
      </c>
      <c r="I22" s="2">
        <v>0</v>
      </c>
      <c r="J22" s="3">
        <f>SUM(F22)/E22</f>
        <v>0.25</v>
      </c>
      <c r="K22" s="3">
        <f>SUM(D22-E22+F22)/D22</f>
        <v>0.33333333333333331</v>
      </c>
    </row>
    <row r="23" spans="1:11" ht="18.75" customHeight="1" x14ac:dyDescent="0.4">
      <c r="A23" s="2">
        <v>20</v>
      </c>
      <c r="B23" s="2" t="s">
        <v>328</v>
      </c>
      <c r="C23" s="2" t="s">
        <v>26</v>
      </c>
      <c r="D23" s="2">
        <v>8</v>
      </c>
      <c r="E23" s="2">
        <v>8</v>
      </c>
      <c r="F23" s="2">
        <v>2</v>
      </c>
      <c r="G23" s="2">
        <v>1</v>
      </c>
      <c r="H23" s="2">
        <v>0</v>
      </c>
      <c r="I23" s="2">
        <v>1</v>
      </c>
      <c r="J23" s="3">
        <f>IFERROR((F23)/E23,("-"))</f>
        <v>0.25</v>
      </c>
      <c r="K23" s="3">
        <f>IFERROR((D23-E23+F23)/D23,("-"))</f>
        <v>0.25</v>
      </c>
    </row>
    <row r="24" spans="1:11" ht="18.75" customHeight="1" x14ac:dyDescent="0.4">
      <c r="A24" s="2">
        <v>21</v>
      </c>
      <c r="B24" s="2" t="s">
        <v>378</v>
      </c>
      <c r="C24" s="2" t="s">
        <v>26</v>
      </c>
      <c r="D24" s="2">
        <v>7</v>
      </c>
      <c r="E24" s="2">
        <v>3</v>
      </c>
      <c r="F24" s="2">
        <v>1</v>
      </c>
      <c r="G24" s="2">
        <v>2</v>
      </c>
      <c r="H24" s="2">
        <v>2</v>
      </c>
      <c r="I24" s="2">
        <v>0</v>
      </c>
      <c r="J24" s="3">
        <f>SUM(F24)/E24</f>
        <v>0.33333333333333331</v>
      </c>
      <c r="K24" s="3">
        <f>SUM(D24-E24+F24)/D24</f>
        <v>0.7142857142857143</v>
      </c>
    </row>
    <row r="25" spans="1:11" ht="18.75" customHeight="1" x14ac:dyDescent="0.4">
      <c r="A25" s="2">
        <v>22</v>
      </c>
      <c r="B25" s="2" t="s">
        <v>370</v>
      </c>
      <c r="C25" s="2" t="s">
        <v>26</v>
      </c>
      <c r="D25" s="2">
        <v>5</v>
      </c>
      <c r="E25" s="2">
        <v>3</v>
      </c>
      <c r="F25" s="2">
        <v>0</v>
      </c>
      <c r="G25" s="2">
        <v>0</v>
      </c>
      <c r="H25" s="2">
        <v>0</v>
      </c>
      <c r="I25" s="2">
        <v>0</v>
      </c>
      <c r="J25" s="3">
        <f>SUM(F25)/E25</f>
        <v>0</v>
      </c>
      <c r="K25" s="3">
        <f>SUM(D25-E25+F25)/D25</f>
        <v>0.4</v>
      </c>
    </row>
    <row r="26" spans="1:11" ht="18.75" customHeight="1" x14ac:dyDescent="0.4">
      <c r="A26" s="2">
        <v>23</v>
      </c>
      <c r="B26" s="2" t="s">
        <v>257</v>
      </c>
      <c r="C26" s="2" t="s">
        <v>26</v>
      </c>
      <c r="D26" s="2">
        <v>5</v>
      </c>
      <c r="E26" s="2">
        <v>3</v>
      </c>
      <c r="F26" s="2">
        <v>1</v>
      </c>
      <c r="G26" s="2">
        <v>0</v>
      </c>
      <c r="H26" s="2">
        <v>0</v>
      </c>
      <c r="I26" s="2">
        <v>0</v>
      </c>
      <c r="J26" s="3">
        <f>IFERROR((F26)/E26,("-"))</f>
        <v>0.33333333333333331</v>
      </c>
      <c r="K26" s="3">
        <f>IFERROR((D26-E26+F26)/D26,("-"))</f>
        <v>0.6</v>
      </c>
    </row>
    <row r="27" spans="1:11" ht="18.75" customHeight="1" x14ac:dyDescent="0.4">
      <c r="A27" s="2">
        <v>24</v>
      </c>
      <c r="B27" s="2" t="s">
        <v>343</v>
      </c>
      <c r="C27" s="2" t="s">
        <v>26</v>
      </c>
      <c r="D27" s="2">
        <v>5</v>
      </c>
      <c r="E27" s="2">
        <v>4</v>
      </c>
      <c r="F27" s="2">
        <v>0</v>
      </c>
      <c r="G27" s="2">
        <v>0</v>
      </c>
      <c r="H27" s="2">
        <v>0</v>
      </c>
      <c r="I27" s="2">
        <v>0</v>
      </c>
      <c r="J27" s="3">
        <f>SUM(F27)/E27</f>
        <v>0</v>
      </c>
      <c r="K27" s="3">
        <f>SUM(D27-E27+F27)/D27</f>
        <v>0.2</v>
      </c>
    </row>
    <row r="28" spans="1:11" ht="18.75" customHeight="1" x14ac:dyDescent="0.4">
      <c r="A28" s="2">
        <v>25</v>
      </c>
      <c r="B28" s="2" t="s">
        <v>238</v>
      </c>
      <c r="C28" s="2" t="s">
        <v>26</v>
      </c>
      <c r="D28" s="2">
        <v>2</v>
      </c>
      <c r="E28" s="2">
        <v>2</v>
      </c>
      <c r="F28" s="2">
        <v>1</v>
      </c>
      <c r="G28" s="2">
        <v>0</v>
      </c>
      <c r="H28" s="2">
        <v>0</v>
      </c>
      <c r="I28" s="2">
        <v>0</v>
      </c>
      <c r="J28" s="3">
        <f>IFERROR((F28)/E28,("-"))</f>
        <v>0.5</v>
      </c>
      <c r="K28" s="3">
        <f>IFERROR((D28-E28+F28)/D28,("-"))</f>
        <v>0.5</v>
      </c>
    </row>
    <row r="29" spans="1:11" ht="18.75" customHeight="1" x14ac:dyDescent="0.4">
      <c r="A29" s="2">
        <v>26</v>
      </c>
      <c r="B29" s="2" t="s">
        <v>323</v>
      </c>
      <c r="C29" s="2" t="s">
        <v>26</v>
      </c>
      <c r="D29" s="2">
        <v>2</v>
      </c>
      <c r="E29" s="2">
        <v>2</v>
      </c>
      <c r="F29" s="2">
        <v>0</v>
      </c>
      <c r="G29" s="2">
        <v>0</v>
      </c>
      <c r="H29" s="2">
        <v>0</v>
      </c>
      <c r="I29" s="2">
        <v>0</v>
      </c>
      <c r="J29" s="3">
        <f>IFERROR((F29)/E29,("-"))</f>
        <v>0</v>
      </c>
      <c r="K29" s="3">
        <f>IFERROR((D29-E29+F29)/D29,("-"))</f>
        <v>0</v>
      </c>
    </row>
    <row r="30" spans="1:11" ht="18.75" customHeight="1" x14ac:dyDescent="0.4">
      <c r="A30" s="7" t="s">
        <v>423</v>
      </c>
      <c r="B30" s="8"/>
      <c r="C30" s="9"/>
      <c r="D30" s="2">
        <f t="shared" ref="D30:I30" si="4">SUM(D4:D29)</f>
        <v>432</v>
      </c>
      <c r="E30" s="2">
        <f t="shared" si="4"/>
        <v>359</v>
      </c>
      <c r="F30" s="2">
        <f t="shared" si="4"/>
        <v>79</v>
      </c>
      <c r="G30" s="2">
        <f t="shared" si="4"/>
        <v>58</v>
      </c>
      <c r="H30" s="2">
        <f t="shared" si="4"/>
        <v>32</v>
      </c>
      <c r="I30" s="2">
        <f t="shared" si="4"/>
        <v>2</v>
      </c>
      <c r="J30" s="3">
        <f t="shared" ref="J30" si="5">IFERROR((F30)/E30,("-"))</f>
        <v>0.22005571030640669</v>
      </c>
      <c r="K30" s="3">
        <f t="shared" ref="K30" si="6">IFERROR((D30-E30+F30)/D30,("-"))</f>
        <v>0.35185185185185186</v>
      </c>
    </row>
  </sheetData>
  <sortState xmlns:xlrd2="http://schemas.microsoft.com/office/spreadsheetml/2017/richdata2" ref="A4:K29">
    <sortCondition descending="1" ref="D4:D29"/>
  </sortState>
  <mergeCells count="3">
    <mergeCell ref="A1:K1"/>
    <mergeCell ref="A2:K2"/>
    <mergeCell ref="A30:C30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F706-E75F-4818-AAC5-CD18E3E9DE6C}">
  <dimension ref="A1:K31"/>
  <sheetViews>
    <sheetView topLeftCell="A15" zoomScaleNormal="100" workbookViewId="0">
      <selection activeCell="D31" sqref="D31:I31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191</v>
      </c>
      <c r="C4" s="2" t="s">
        <v>266</v>
      </c>
      <c r="D4" s="2">
        <v>47</v>
      </c>
      <c r="E4" s="2">
        <v>39</v>
      </c>
      <c r="F4" s="2">
        <v>9</v>
      </c>
      <c r="G4" s="2">
        <v>2</v>
      </c>
      <c r="H4" s="2">
        <v>6</v>
      </c>
      <c r="I4" s="2">
        <v>0</v>
      </c>
      <c r="J4" s="3">
        <f t="shared" ref="J4:J20" si="0">IFERROR((F4)/E4,("-"))</f>
        <v>0.23076923076923078</v>
      </c>
      <c r="K4" s="3">
        <f t="shared" ref="K4:K20" si="1">IFERROR((D4-E4+F4)/D4,("-"))</f>
        <v>0.36170212765957449</v>
      </c>
    </row>
    <row r="5" spans="1:11" ht="18.75" customHeight="1" x14ac:dyDescent="0.4">
      <c r="A5" s="2">
        <v>2</v>
      </c>
      <c r="B5" s="2" t="s">
        <v>192</v>
      </c>
      <c r="C5" s="2" t="s">
        <v>266</v>
      </c>
      <c r="D5" s="2">
        <v>46</v>
      </c>
      <c r="E5" s="2">
        <v>41</v>
      </c>
      <c r="F5" s="2">
        <v>8</v>
      </c>
      <c r="G5" s="2">
        <v>1</v>
      </c>
      <c r="H5" s="2">
        <v>0</v>
      </c>
      <c r="I5" s="2">
        <v>0</v>
      </c>
      <c r="J5" s="3">
        <f t="shared" si="0"/>
        <v>0.1951219512195122</v>
      </c>
      <c r="K5" s="3">
        <f t="shared" si="1"/>
        <v>0.28260869565217389</v>
      </c>
    </row>
    <row r="6" spans="1:11" ht="18.75" customHeight="1" x14ac:dyDescent="0.4">
      <c r="A6" s="2">
        <v>3</v>
      </c>
      <c r="B6" s="2" t="s">
        <v>162</v>
      </c>
      <c r="C6" s="2" t="s">
        <v>266</v>
      </c>
      <c r="D6" s="2">
        <v>45</v>
      </c>
      <c r="E6" s="2">
        <v>36</v>
      </c>
      <c r="F6" s="2">
        <v>9</v>
      </c>
      <c r="G6" s="2">
        <v>3</v>
      </c>
      <c r="H6" s="2">
        <v>0</v>
      </c>
      <c r="I6" s="2">
        <v>0</v>
      </c>
      <c r="J6" s="3">
        <f t="shared" si="0"/>
        <v>0.25</v>
      </c>
      <c r="K6" s="3">
        <f t="shared" si="1"/>
        <v>0.4</v>
      </c>
    </row>
    <row r="7" spans="1:11" ht="18.75" customHeight="1" x14ac:dyDescent="0.4">
      <c r="A7" s="2">
        <v>4</v>
      </c>
      <c r="B7" s="2" t="s">
        <v>228</v>
      </c>
      <c r="C7" s="2" t="s">
        <v>266</v>
      </c>
      <c r="D7" s="2">
        <v>38</v>
      </c>
      <c r="E7" s="2">
        <v>31</v>
      </c>
      <c r="F7" s="2">
        <v>6</v>
      </c>
      <c r="G7" s="2">
        <v>4</v>
      </c>
      <c r="H7" s="2">
        <v>0</v>
      </c>
      <c r="I7" s="2">
        <v>0</v>
      </c>
      <c r="J7" s="3">
        <f t="shared" si="0"/>
        <v>0.19354838709677419</v>
      </c>
      <c r="K7" s="3">
        <f t="shared" si="1"/>
        <v>0.34210526315789475</v>
      </c>
    </row>
    <row r="8" spans="1:11" ht="18.75" customHeight="1" x14ac:dyDescent="0.4">
      <c r="A8" s="2">
        <v>5</v>
      </c>
      <c r="B8" s="2" t="s">
        <v>195</v>
      </c>
      <c r="C8" s="2" t="s">
        <v>266</v>
      </c>
      <c r="D8" s="2">
        <v>33</v>
      </c>
      <c r="E8" s="2">
        <v>28</v>
      </c>
      <c r="F8" s="2">
        <v>4</v>
      </c>
      <c r="G8" s="2">
        <v>3</v>
      </c>
      <c r="H8" s="2">
        <v>1</v>
      </c>
      <c r="I8" s="2">
        <v>0</v>
      </c>
      <c r="J8" s="3">
        <f t="shared" si="0"/>
        <v>0.14285714285714285</v>
      </c>
      <c r="K8" s="3">
        <f t="shared" si="1"/>
        <v>0.27272727272727271</v>
      </c>
    </row>
    <row r="9" spans="1:11" ht="18.75" customHeight="1" x14ac:dyDescent="0.4">
      <c r="A9" s="2">
        <v>6</v>
      </c>
      <c r="B9" s="2" t="s">
        <v>324</v>
      </c>
      <c r="C9" s="2" t="s">
        <v>266</v>
      </c>
      <c r="D9" s="2">
        <v>29</v>
      </c>
      <c r="E9" s="2">
        <v>29</v>
      </c>
      <c r="F9" s="2">
        <v>7</v>
      </c>
      <c r="G9" s="2">
        <v>8</v>
      </c>
      <c r="H9" s="2">
        <v>4</v>
      </c>
      <c r="I9" s="2">
        <v>1</v>
      </c>
      <c r="J9" s="3">
        <f t="shared" si="0"/>
        <v>0.2413793103448276</v>
      </c>
      <c r="K9" s="3">
        <f t="shared" si="1"/>
        <v>0.2413793103448276</v>
      </c>
    </row>
    <row r="10" spans="1:11" ht="18.75" customHeight="1" x14ac:dyDescent="0.4">
      <c r="A10" s="2">
        <v>7</v>
      </c>
      <c r="B10" s="2" t="s">
        <v>226</v>
      </c>
      <c r="C10" s="2" t="s">
        <v>266</v>
      </c>
      <c r="D10" s="2">
        <v>26</v>
      </c>
      <c r="E10" s="2">
        <v>23</v>
      </c>
      <c r="F10" s="2">
        <v>4</v>
      </c>
      <c r="G10" s="2">
        <v>4</v>
      </c>
      <c r="H10" s="2">
        <v>2</v>
      </c>
      <c r="I10" s="2">
        <v>0</v>
      </c>
      <c r="J10" s="3">
        <f t="shared" si="0"/>
        <v>0.17391304347826086</v>
      </c>
      <c r="K10" s="3">
        <f t="shared" si="1"/>
        <v>0.26923076923076922</v>
      </c>
    </row>
    <row r="11" spans="1:11" ht="18.75" customHeight="1" x14ac:dyDescent="0.4">
      <c r="A11" s="2">
        <v>8</v>
      </c>
      <c r="B11" s="2" t="s">
        <v>243</v>
      </c>
      <c r="C11" s="2" t="s">
        <v>266</v>
      </c>
      <c r="D11" s="2">
        <v>25</v>
      </c>
      <c r="E11" s="2">
        <v>22</v>
      </c>
      <c r="F11" s="2">
        <v>10</v>
      </c>
      <c r="G11" s="2">
        <v>2</v>
      </c>
      <c r="H11" s="2">
        <v>0</v>
      </c>
      <c r="I11" s="2">
        <v>0</v>
      </c>
      <c r="J11" s="3">
        <f t="shared" si="0"/>
        <v>0.45454545454545453</v>
      </c>
      <c r="K11" s="3">
        <f t="shared" si="1"/>
        <v>0.52</v>
      </c>
    </row>
    <row r="12" spans="1:11" ht="18.75" customHeight="1" x14ac:dyDescent="0.4">
      <c r="A12" s="2">
        <v>9</v>
      </c>
      <c r="B12" s="2" t="s">
        <v>265</v>
      </c>
      <c r="C12" s="2" t="s">
        <v>266</v>
      </c>
      <c r="D12" s="2">
        <v>18</v>
      </c>
      <c r="E12" s="2">
        <v>14</v>
      </c>
      <c r="F12" s="2">
        <v>2</v>
      </c>
      <c r="G12" s="2">
        <v>0</v>
      </c>
      <c r="H12" s="2">
        <v>3</v>
      </c>
      <c r="I12" s="2">
        <v>0</v>
      </c>
      <c r="J12" s="3">
        <f t="shared" si="0"/>
        <v>0.14285714285714285</v>
      </c>
      <c r="K12" s="3">
        <f t="shared" si="1"/>
        <v>0.33333333333333331</v>
      </c>
    </row>
    <row r="13" spans="1:11" ht="18.75" customHeight="1" x14ac:dyDescent="0.4">
      <c r="A13" s="2">
        <v>10</v>
      </c>
      <c r="B13" s="2" t="s">
        <v>255</v>
      </c>
      <c r="C13" s="2" t="s">
        <v>266</v>
      </c>
      <c r="D13" s="2">
        <v>17</v>
      </c>
      <c r="E13" s="2">
        <v>15</v>
      </c>
      <c r="F13" s="2">
        <v>1</v>
      </c>
      <c r="G13" s="2">
        <v>1</v>
      </c>
      <c r="H13" s="2">
        <v>0</v>
      </c>
      <c r="I13" s="2">
        <v>0</v>
      </c>
      <c r="J13" s="3">
        <f t="shared" si="0"/>
        <v>6.6666666666666666E-2</v>
      </c>
      <c r="K13" s="3">
        <f t="shared" si="1"/>
        <v>0.17647058823529413</v>
      </c>
    </row>
    <row r="14" spans="1:11" ht="18.75" customHeight="1" x14ac:dyDescent="0.4">
      <c r="A14" s="2">
        <v>11</v>
      </c>
      <c r="B14" s="2" t="s">
        <v>196</v>
      </c>
      <c r="C14" s="2" t="s">
        <v>266</v>
      </c>
      <c r="D14" s="2">
        <v>16</v>
      </c>
      <c r="E14" s="2">
        <v>14</v>
      </c>
      <c r="F14" s="2">
        <v>1</v>
      </c>
      <c r="G14" s="2">
        <v>2</v>
      </c>
      <c r="H14" s="2">
        <v>2</v>
      </c>
      <c r="I14" s="2">
        <v>0</v>
      </c>
      <c r="J14" s="3">
        <f t="shared" si="0"/>
        <v>7.1428571428571425E-2</v>
      </c>
      <c r="K14" s="3">
        <f t="shared" si="1"/>
        <v>0.1875</v>
      </c>
    </row>
    <row r="15" spans="1:11" ht="18.75" customHeight="1" x14ac:dyDescent="0.4">
      <c r="A15" s="2">
        <v>12</v>
      </c>
      <c r="B15" s="2" t="s">
        <v>190</v>
      </c>
      <c r="C15" s="2" t="s">
        <v>266</v>
      </c>
      <c r="D15" s="2">
        <v>16</v>
      </c>
      <c r="E15" s="2">
        <v>14</v>
      </c>
      <c r="F15" s="2">
        <v>2</v>
      </c>
      <c r="G15" s="2">
        <v>2</v>
      </c>
      <c r="H15" s="2">
        <v>3</v>
      </c>
      <c r="I15" s="2">
        <v>0</v>
      </c>
      <c r="J15" s="3">
        <f t="shared" si="0"/>
        <v>0.14285714285714285</v>
      </c>
      <c r="K15" s="3">
        <f t="shared" si="1"/>
        <v>0.25</v>
      </c>
    </row>
    <row r="16" spans="1:11" ht="18.75" customHeight="1" x14ac:dyDescent="0.4">
      <c r="A16" s="2">
        <v>13</v>
      </c>
      <c r="B16" s="2" t="s">
        <v>193</v>
      </c>
      <c r="C16" s="2" t="s">
        <v>266</v>
      </c>
      <c r="D16" s="2">
        <v>11</v>
      </c>
      <c r="E16" s="2">
        <v>10</v>
      </c>
      <c r="F16" s="2">
        <v>3</v>
      </c>
      <c r="G16" s="2">
        <v>2</v>
      </c>
      <c r="H16" s="2">
        <v>0</v>
      </c>
      <c r="I16" s="2">
        <v>0</v>
      </c>
      <c r="J16" s="3">
        <f t="shared" si="0"/>
        <v>0.3</v>
      </c>
      <c r="K16" s="3">
        <f t="shared" si="1"/>
        <v>0.36363636363636365</v>
      </c>
    </row>
    <row r="17" spans="1:11" ht="18.75" customHeight="1" x14ac:dyDescent="0.4">
      <c r="A17" s="2">
        <v>14</v>
      </c>
      <c r="B17" s="2" t="s">
        <v>325</v>
      </c>
      <c r="C17" s="2" t="s">
        <v>266</v>
      </c>
      <c r="D17" s="2">
        <v>8</v>
      </c>
      <c r="E17" s="2">
        <v>6</v>
      </c>
      <c r="F17" s="2">
        <v>0</v>
      </c>
      <c r="G17" s="2">
        <v>0</v>
      </c>
      <c r="H17" s="2">
        <v>0</v>
      </c>
      <c r="I17" s="2">
        <v>0</v>
      </c>
      <c r="J17" s="3">
        <f t="shared" si="0"/>
        <v>0</v>
      </c>
      <c r="K17" s="3">
        <f t="shared" si="1"/>
        <v>0.25</v>
      </c>
    </row>
    <row r="18" spans="1:11" ht="18.75" customHeight="1" x14ac:dyDescent="0.4">
      <c r="A18" s="2">
        <v>15</v>
      </c>
      <c r="B18" s="2" t="s">
        <v>312</v>
      </c>
      <c r="C18" s="2" t="s">
        <v>266</v>
      </c>
      <c r="D18" s="2">
        <v>7</v>
      </c>
      <c r="E18" s="2">
        <v>7</v>
      </c>
      <c r="F18" s="2">
        <v>1</v>
      </c>
      <c r="G18" s="2">
        <v>1</v>
      </c>
      <c r="H18" s="2">
        <v>2</v>
      </c>
      <c r="I18" s="2">
        <v>0</v>
      </c>
      <c r="J18" s="3">
        <f t="shared" si="0"/>
        <v>0.14285714285714285</v>
      </c>
      <c r="K18" s="3">
        <f t="shared" si="1"/>
        <v>0.14285714285714285</v>
      </c>
    </row>
    <row r="19" spans="1:11" ht="18.75" customHeight="1" x14ac:dyDescent="0.4">
      <c r="A19" s="2">
        <v>16</v>
      </c>
      <c r="B19" s="2" t="s">
        <v>318</v>
      </c>
      <c r="C19" s="2" t="s">
        <v>266</v>
      </c>
      <c r="D19" s="2">
        <v>6</v>
      </c>
      <c r="E19" s="2">
        <v>6</v>
      </c>
      <c r="F19" s="2">
        <v>2</v>
      </c>
      <c r="G19" s="2">
        <v>3</v>
      </c>
      <c r="H19" s="2">
        <v>0</v>
      </c>
      <c r="I19" s="2">
        <v>0</v>
      </c>
      <c r="J19" s="3">
        <f t="shared" si="0"/>
        <v>0.33333333333333331</v>
      </c>
      <c r="K19" s="3">
        <f t="shared" si="1"/>
        <v>0.33333333333333331</v>
      </c>
    </row>
    <row r="20" spans="1:11" ht="18.75" customHeight="1" x14ac:dyDescent="0.4">
      <c r="A20" s="2">
        <v>17</v>
      </c>
      <c r="B20" s="2" t="s">
        <v>311</v>
      </c>
      <c r="C20" s="2" t="s">
        <v>266</v>
      </c>
      <c r="D20" s="2">
        <v>6</v>
      </c>
      <c r="E20" s="2">
        <v>5</v>
      </c>
      <c r="F20" s="2">
        <v>1</v>
      </c>
      <c r="G20" s="2">
        <v>2</v>
      </c>
      <c r="H20" s="2">
        <v>0</v>
      </c>
      <c r="I20" s="2">
        <v>0</v>
      </c>
      <c r="J20" s="3">
        <f t="shared" si="0"/>
        <v>0.2</v>
      </c>
      <c r="K20" s="3">
        <f t="shared" si="1"/>
        <v>0.33333333333333331</v>
      </c>
    </row>
    <row r="21" spans="1:11" ht="18.75" customHeight="1" x14ac:dyDescent="0.4">
      <c r="A21" s="2">
        <v>18</v>
      </c>
      <c r="B21" s="2" t="s">
        <v>360</v>
      </c>
      <c r="C21" s="2" t="s">
        <v>266</v>
      </c>
      <c r="D21" s="2">
        <v>4</v>
      </c>
      <c r="E21" s="2">
        <v>4</v>
      </c>
      <c r="F21" s="2">
        <v>0</v>
      </c>
      <c r="G21" s="2">
        <v>0</v>
      </c>
      <c r="H21" s="2">
        <v>0</v>
      </c>
      <c r="I21" s="2">
        <v>0</v>
      </c>
      <c r="J21" s="3">
        <f>SUM(F21)/E21</f>
        <v>0</v>
      </c>
      <c r="K21" s="3">
        <f>SUM(D21-E21+F21)/D21</f>
        <v>0</v>
      </c>
    </row>
    <row r="22" spans="1:11" ht="18.75" customHeight="1" x14ac:dyDescent="0.4">
      <c r="A22" s="2">
        <v>19</v>
      </c>
      <c r="B22" s="2" t="s">
        <v>358</v>
      </c>
      <c r="C22" s="2" t="s">
        <v>266</v>
      </c>
      <c r="D22" s="2">
        <v>3</v>
      </c>
      <c r="E22" s="2">
        <v>3</v>
      </c>
      <c r="F22" s="2">
        <v>1</v>
      </c>
      <c r="G22" s="2">
        <v>0</v>
      </c>
      <c r="H22" s="2">
        <v>0</v>
      </c>
      <c r="I22" s="2">
        <v>0</v>
      </c>
      <c r="J22" s="3">
        <f>SUM(F22)/E22</f>
        <v>0.33333333333333331</v>
      </c>
      <c r="K22" s="3">
        <f>SUM(D22-E22+F22)/D22</f>
        <v>0.33333333333333331</v>
      </c>
    </row>
    <row r="23" spans="1:11" ht="18.75" customHeight="1" x14ac:dyDescent="0.4">
      <c r="A23" s="2">
        <v>20</v>
      </c>
      <c r="B23" s="2" t="s">
        <v>127</v>
      </c>
      <c r="C23" s="2" t="s">
        <v>266</v>
      </c>
      <c r="D23" s="2">
        <v>3</v>
      </c>
      <c r="E23" s="2">
        <v>2</v>
      </c>
      <c r="F23" s="2">
        <v>1</v>
      </c>
      <c r="G23" s="2">
        <v>2</v>
      </c>
      <c r="H23" s="2">
        <v>0</v>
      </c>
      <c r="I23" s="2">
        <v>0</v>
      </c>
      <c r="J23" s="3">
        <f>IFERROR((F23)/E23,("-"))</f>
        <v>0.5</v>
      </c>
      <c r="K23" s="3">
        <f>IFERROR((D23-E23+F23)/D23,("-"))</f>
        <v>0.66666666666666663</v>
      </c>
    </row>
    <row r="24" spans="1:11" ht="18.75" customHeight="1" x14ac:dyDescent="0.4">
      <c r="A24" s="2">
        <v>21</v>
      </c>
      <c r="B24" s="2" t="s">
        <v>341</v>
      </c>
      <c r="C24" s="2" t="s">
        <v>266</v>
      </c>
      <c r="D24" s="2">
        <v>3</v>
      </c>
      <c r="E24" s="2">
        <v>2</v>
      </c>
      <c r="F24" s="2">
        <v>1</v>
      </c>
      <c r="G24" s="2">
        <v>0</v>
      </c>
      <c r="H24" s="2">
        <v>0</v>
      </c>
      <c r="I24" s="2">
        <v>0</v>
      </c>
      <c r="J24" s="3">
        <f>IFERROR((F24)/E24,("-"))</f>
        <v>0.5</v>
      </c>
      <c r="K24" s="3">
        <f>IFERROR((D24-E24+F24)/D24,("-"))</f>
        <v>0.66666666666666663</v>
      </c>
    </row>
    <row r="25" spans="1:11" ht="18.75" customHeight="1" x14ac:dyDescent="0.4">
      <c r="A25" s="2">
        <v>22</v>
      </c>
      <c r="B25" s="2" t="s">
        <v>342</v>
      </c>
      <c r="C25" s="2" t="s">
        <v>266</v>
      </c>
      <c r="D25" s="2">
        <v>3</v>
      </c>
      <c r="E25" s="2">
        <v>3</v>
      </c>
      <c r="F25" s="2">
        <v>0</v>
      </c>
      <c r="G25" s="2">
        <v>0</v>
      </c>
      <c r="H25" s="2">
        <v>0</v>
      </c>
      <c r="I25" s="2">
        <v>0</v>
      </c>
      <c r="J25" s="3">
        <f>SUM(F25)/E25</f>
        <v>0</v>
      </c>
      <c r="K25" s="3">
        <f>SUM(D25-E25+F25)/D25</f>
        <v>0</v>
      </c>
    </row>
    <row r="26" spans="1:11" ht="18.75" customHeight="1" x14ac:dyDescent="0.4">
      <c r="A26" s="2">
        <v>23</v>
      </c>
      <c r="B26" s="2" t="s">
        <v>194</v>
      </c>
      <c r="C26" s="2" t="s">
        <v>266</v>
      </c>
      <c r="D26" s="2">
        <v>3</v>
      </c>
      <c r="E26" s="2">
        <v>3</v>
      </c>
      <c r="F26" s="2">
        <v>0</v>
      </c>
      <c r="G26" s="2">
        <v>0</v>
      </c>
      <c r="H26" s="2">
        <v>0</v>
      </c>
      <c r="I26" s="2">
        <v>0</v>
      </c>
      <c r="J26" s="3">
        <f>IFERROR((F26)/E26,("-"))</f>
        <v>0</v>
      </c>
      <c r="K26" s="3">
        <f>IFERROR((D26-E26+F26)/D26,("-"))</f>
        <v>0</v>
      </c>
    </row>
    <row r="27" spans="1:11" ht="18.75" customHeight="1" x14ac:dyDescent="0.4">
      <c r="A27" s="2">
        <v>24</v>
      </c>
      <c r="B27" s="2" t="s">
        <v>319</v>
      </c>
      <c r="C27" s="2" t="s">
        <v>266</v>
      </c>
      <c r="D27" s="2">
        <v>3</v>
      </c>
      <c r="E27" s="2">
        <v>3</v>
      </c>
      <c r="F27" s="2">
        <v>1</v>
      </c>
      <c r="G27" s="2">
        <v>0</v>
      </c>
      <c r="H27" s="2">
        <v>0</v>
      </c>
      <c r="I27" s="2">
        <v>0</v>
      </c>
      <c r="J27" s="3">
        <f>IFERROR((F27)/E27,("-"))</f>
        <v>0.33333333333333331</v>
      </c>
      <c r="K27" s="3">
        <f>IFERROR((D27-E27+F27)/D27,("-"))</f>
        <v>0.33333333333333331</v>
      </c>
    </row>
    <row r="28" spans="1:11" ht="18.75" customHeight="1" x14ac:dyDescent="0.4">
      <c r="A28" s="2">
        <v>25</v>
      </c>
      <c r="B28" s="2" t="s">
        <v>359</v>
      </c>
      <c r="C28" s="2" t="s">
        <v>266</v>
      </c>
      <c r="D28" s="2">
        <v>1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3">
        <f>SUM(F28)/E28</f>
        <v>0</v>
      </c>
      <c r="K28" s="3">
        <f>SUM(D28-E28+F28)/D28</f>
        <v>0</v>
      </c>
    </row>
    <row r="29" spans="1:11" ht="18.75" customHeight="1" x14ac:dyDescent="0.4">
      <c r="A29" s="2">
        <v>26</v>
      </c>
      <c r="B29" s="2" t="s">
        <v>227</v>
      </c>
      <c r="C29" s="2" t="s">
        <v>266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3" t="str">
        <f>IFERROR((F29)/E29,("-"))</f>
        <v>-</v>
      </c>
      <c r="K29" s="3" t="str">
        <f>IFERROR((D29-E29+F29)/D29,("-"))</f>
        <v>-</v>
      </c>
    </row>
    <row r="30" spans="1:11" ht="18.75" customHeight="1" x14ac:dyDescent="0.4">
      <c r="A30" s="2">
        <v>27</v>
      </c>
      <c r="B30" s="2" t="s">
        <v>401</v>
      </c>
      <c r="C30" s="2" t="s">
        <v>266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3" t="str">
        <f t="shared" ref="J30:J31" si="2">IFERROR((F30)/E30,("-"))</f>
        <v>-</v>
      </c>
      <c r="K30" s="3" t="str">
        <f t="shared" ref="K30:K31" si="3">IFERROR((D30-E30+F30)/D30,("-"))</f>
        <v>-</v>
      </c>
    </row>
    <row r="31" spans="1:11" ht="18.75" customHeight="1" x14ac:dyDescent="0.4">
      <c r="A31" s="7" t="s">
        <v>422</v>
      </c>
      <c r="B31" s="8"/>
      <c r="C31" s="9"/>
      <c r="D31" s="2">
        <f>SUM(D4:D30)</f>
        <v>417</v>
      </c>
      <c r="E31" s="2">
        <f t="shared" ref="E31:I31" si="4">SUM(E4:E30)</f>
        <v>361</v>
      </c>
      <c r="F31" s="2">
        <f t="shared" si="4"/>
        <v>74</v>
      </c>
      <c r="G31" s="2">
        <f t="shared" si="4"/>
        <v>42</v>
      </c>
      <c r="H31" s="2">
        <f t="shared" si="4"/>
        <v>24</v>
      </c>
      <c r="I31" s="2">
        <f t="shared" si="4"/>
        <v>1</v>
      </c>
      <c r="J31" s="3">
        <f t="shared" si="2"/>
        <v>0.20498614958448755</v>
      </c>
      <c r="K31" s="3">
        <f t="shared" si="3"/>
        <v>0.3117505995203837</v>
      </c>
    </row>
  </sheetData>
  <sortState xmlns:xlrd2="http://schemas.microsoft.com/office/spreadsheetml/2017/richdata2" ref="A4:K30">
    <sortCondition descending="1" ref="D4:D30"/>
  </sortState>
  <mergeCells count="3">
    <mergeCell ref="A31:C31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1F87-1EC8-4ACA-96BA-6C87BEE6D92D}">
  <dimension ref="A1:K20"/>
  <sheetViews>
    <sheetView zoomScaleNormal="100" workbookViewId="0">
      <selection activeCell="D8" sqref="D8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43</v>
      </c>
      <c r="C4" s="2" t="s">
        <v>41</v>
      </c>
      <c r="D4" s="2">
        <v>52</v>
      </c>
      <c r="E4" s="2">
        <v>38</v>
      </c>
      <c r="F4" s="2">
        <v>10</v>
      </c>
      <c r="G4" s="2">
        <v>2</v>
      </c>
      <c r="H4" s="2">
        <v>24</v>
      </c>
      <c r="I4" s="2">
        <v>0</v>
      </c>
      <c r="J4" s="3">
        <f t="shared" ref="J4:J20" si="0">IFERROR((F4)/E4,("-"))</f>
        <v>0.26315789473684209</v>
      </c>
      <c r="K4" s="3">
        <f t="shared" ref="K4:K20" si="1">IFERROR((D4-E4+F4)/D4,("-"))</f>
        <v>0.46153846153846156</v>
      </c>
    </row>
    <row r="5" spans="1:11" ht="18.75" customHeight="1" x14ac:dyDescent="0.4">
      <c r="A5" s="2">
        <v>2</v>
      </c>
      <c r="B5" s="2" t="s">
        <v>242</v>
      </c>
      <c r="C5" s="2" t="s">
        <v>41</v>
      </c>
      <c r="D5" s="2">
        <v>49</v>
      </c>
      <c r="E5" s="2">
        <v>41</v>
      </c>
      <c r="F5" s="2">
        <v>8</v>
      </c>
      <c r="G5" s="2">
        <v>6</v>
      </c>
      <c r="H5" s="2">
        <v>3</v>
      </c>
      <c r="I5" s="2">
        <v>0</v>
      </c>
      <c r="J5" s="3">
        <f t="shared" si="0"/>
        <v>0.1951219512195122</v>
      </c>
      <c r="K5" s="3">
        <f t="shared" si="1"/>
        <v>0.32653061224489793</v>
      </c>
    </row>
    <row r="6" spans="1:11" ht="18.75" customHeight="1" x14ac:dyDescent="0.4">
      <c r="A6" s="2">
        <v>3</v>
      </c>
      <c r="B6" s="2" t="s">
        <v>21</v>
      </c>
      <c r="C6" s="2" t="s">
        <v>41</v>
      </c>
      <c r="D6" s="2">
        <v>44</v>
      </c>
      <c r="E6" s="2">
        <v>38</v>
      </c>
      <c r="F6" s="2">
        <v>5</v>
      </c>
      <c r="G6" s="2">
        <v>0</v>
      </c>
      <c r="H6" s="2">
        <v>0</v>
      </c>
      <c r="I6" s="2">
        <v>0</v>
      </c>
      <c r="J6" s="3">
        <f t="shared" si="0"/>
        <v>0.13157894736842105</v>
      </c>
      <c r="K6" s="3">
        <f t="shared" si="1"/>
        <v>0.25</v>
      </c>
    </row>
    <row r="7" spans="1:11" ht="18.75" customHeight="1" x14ac:dyDescent="0.4">
      <c r="A7" s="2">
        <v>4</v>
      </c>
      <c r="B7" s="2" t="s">
        <v>23</v>
      </c>
      <c r="C7" s="2" t="s">
        <v>41</v>
      </c>
      <c r="D7" s="2">
        <v>40</v>
      </c>
      <c r="E7" s="2">
        <v>25</v>
      </c>
      <c r="F7" s="2">
        <v>6</v>
      </c>
      <c r="G7" s="2">
        <v>2</v>
      </c>
      <c r="H7" s="2">
        <v>2</v>
      </c>
      <c r="I7" s="2">
        <v>0</v>
      </c>
      <c r="J7" s="3">
        <f t="shared" si="0"/>
        <v>0.24</v>
      </c>
      <c r="K7" s="3">
        <f t="shared" si="1"/>
        <v>0.52500000000000002</v>
      </c>
    </row>
    <row r="8" spans="1:11" ht="18.75" customHeight="1" x14ac:dyDescent="0.4">
      <c r="A8" s="2">
        <v>5</v>
      </c>
      <c r="B8" s="2" t="s">
        <v>42</v>
      </c>
      <c r="C8" s="2" t="s">
        <v>41</v>
      </c>
      <c r="D8" s="2">
        <v>39</v>
      </c>
      <c r="E8" s="2">
        <v>35</v>
      </c>
      <c r="F8" s="2">
        <v>3</v>
      </c>
      <c r="G8" s="2">
        <v>3</v>
      </c>
      <c r="H8" s="2">
        <v>0</v>
      </c>
      <c r="I8" s="2">
        <v>0</v>
      </c>
      <c r="J8" s="3">
        <f t="shared" si="0"/>
        <v>8.5714285714285715E-2</v>
      </c>
      <c r="K8" s="3">
        <f t="shared" si="1"/>
        <v>0.17948717948717949</v>
      </c>
    </row>
    <row r="9" spans="1:11" ht="18.75" customHeight="1" x14ac:dyDescent="0.4">
      <c r="A9" s="2">
        <v>6</v>
      </c>
      <c r="B9" s="2" t="s">
        <v>47</v>
      </c>
      <c r="C9" s="2" t="s">
        <v>41</v>
      </c>
      <c r="D9" s="2">
        <v>39</v>
      </c>
      <c r="E9" s="2">
        <v>29</v>
      </c>
      <c r="F9" s="2">
        <v>4</v>
      </c>
      <c r="G9" s="2">
        <v>2</v>
      </c>
      <c r="H9" s="2">
        <v>5</v>
      </c>
      <c r="I9" s="2">
        <v>0</v>
      </c>
      <c r="J9" s="3">
        <f t="shared" si="0"/>
        <v>0.13793103448275862</v>
      </c>
      <c r="K9" s="3">
        <f t="shared" si="1"/>
        <v>0.35897435897435898</v>
      </c>
    </row>
    <row r="10" spans="1:11" ht="18.75" customHeight="1" x14ac:dyDescent="0.4">
      <c r="A10" s="2">
        <v>7</v>
      </c>
      <c r="B10" s="2" t="s">
        <v>48</v>
      </c>
      <c r="C10" s="2" t="s">
        <v>41</v>
      </c>
      <c r="D10" s="2">
        <v>33</v>
      </c>
      <c r="E10" s="2">
        <v>29</v>
      </c>
      <c r="F10" s="2">
        <v>2</v>
      </c>
      <c r="G10" s="2">
        <v>2</v>
      </c>
      <c r="H10" s="2">
        <v>0</v>
      </c>
      <c r="I10" s="2">
        <v>0</v>
      </c>
      <c r="J10" s="3">
        <f t="shared" si="0"/>
        <v>6.8965517241379309E-2</v>
      </c>
      <c r="K10" s="3">
        <f t="shared" si="1"/>
        <v>0.18181818181818182</v>
      </c>
    </row>
    <row r="11" spans="1:11" ht="18.75" customHeight="1" x14ac:dyDescent="0.4">
      <c r="A11" s="2">
        <v>8</v>
      </c>
      <c r="B11" s="2" t="s">
        <v>44</v>
      </c>
      <c r="C11" s="2" t="s">
        <v>41</v>
      </c>
      <c r="D11" s="2">
        <v>29</v>
      </c>
      <c r="E11" s="2">
        <v>25</v>
      </c>
      <c r="F11" s="2">
        <v>7</v>
      </c>
      <c r="G11" s="2">
        <v>4</v>
      </c>
      <c r="H11" s="2">
        <v>2</v>
      </c>
      <c r="I11" s="2">
        <v>1</v>
      </c>
      <c r="J11" s="3">
        <f t="shared" si="0"/>
        <v>0.28000000000000003</v>
      </c>
      <c r="K11" s="3">
        <f t="shared" si="1"/>
        <v>0.37931034482758619</v>
      </c>
    </row>
    <row r="12" spans="1:11" ht="18.75" customHeight="1" x14ac:dyDescent="0.4">
      <c r="A12" s="2">
        <v>9</v>
      </c>
      <c r="B12" s="2" t="s">
        <v>50</v>
      </c>
      <c r="C12" s="2" t="s">
        <v>41</v>
      </c>
      <c r="D12" s="2">
        <v>25</v>
      </c>
      <c r="E12" s="2">
        <v>22</v>
      </c>
      <c r="F12" s="2">
        <v>5</v>
      </c>
      <c r="G12" s="2">
        <v>4</v>
      </c>
      <c r="H12" s="2">
        <v>1</v>
      </c>
      <c r="I12" s="2">
        <v>0</v>
      </c>
      <c r="J12" s="3">
        <f t="shared" si="0"/>
        <v>0.22727272727272727</v>
      </c>
      <c r="K12" s="3">
        <f t="shared" si="1"/>
        <v>0.32</v>
      </c>
    </row>
    <row r="13" spans="1:11" ht="18.75" customHeight="1" x14ac:dyDescent="0.4">
      <c r="A13" s="2">
        <v>10</v>
      </c>
      <c r="B13" s="2" t="s">
        <v>49</v>
      </c>
      <c r="C13" s="2" t="s">
        <v>41</v>
      </c>
      <c r="D13" s="2">
        <v>23</v>
      </c>
      <c r="E13" s="2">
        <v>16</v>
      </c>
      <c r="F13" s="2">
        <v>2</v>
      </c>
      <c r="G13" s="2">
        <v>0</v>
      </c>
      <c r="H13" s="2">
        <v>0</v>
      </c>
      <c r="I13" s="2">
        <v>0</v>
      </c>
      <c r="J13" s="3">
        <f t="shared" si="0"/>
        <v>0.125</v>
      </c>
      <c r="K13" s="3">
        <f t="shared" si="1"/>
        <v>0.39130434782608697</v>
      </c>
    </row>
    <row r="14" spans="1:11" ht="18.75" customHeight="1" x14ac:dyDescent="0.4">
      <c r="A14" s="2">
        <v>11</v>
      </c>
      <c r="B14" s="2" t="s">
        <v>46</v>
      </c>
      <c r="C14" s="2" t="s">
        <v>41</v>
      </c>
      <c r="D14" s="2">
        <v>22</v>
      </c>
      <c r="E14" s="2">
        <v>19</v>
      </c>
      <c r="F14" s="2">
        <v>7</v>
      </c>
      <c r="G14" s="2">
        <v>9</v>
      </c>
      <c r="H14" s="2">
        <v>4</v>
      </c>
      <c r="I14" s="2">
        <v>0</v>
      </c>
      <c r="J14" s="3">
        <f t="shared" si="0"/>
        <v>0.36842105263157893</v>
      </c>
      <c r="K14" s="3">
        <f t="shared" si="1"/>
        <v>0.45454545454545453</v>
      </c>
    </row>
    <row r="15" spans="1:11" ht="18.75" customHeight="1" x14ac:dyDescent="0.4">
      <c r="A15" s="2">
        <v>12</v>
      </c>
      <c r="B15" s="2" t="s">
        <v>53</v>
      </c>
      <c r="C15" s="2" t="s">
        <v>41</v>
      </c>
      <c r="D15" s="2">
        <v>19</v>
      </c>
      <c r="E15" s="2">
        <v>15</v>
      </c>
      <c r="F15" s="2">
        <v>2</v>
      </c>
      <c r="G15" s="2">
        <v>1</v>
      </c>
      <c r="H15" s="2">
        <v>3</v>
      </c>
      <c r="I15" s="2">
        <v>0</v>
      </c>
      <c r="J15" s="3">
        <f t="shared" si="0"/>
        <v>0.13333333333333333</v>
      </c>
      <c r="K15" s="3">
        <f t="shared" si="1"/>
        <v>0.31578947368421051</v>
      </c>
    </row>
    <row r="16" spans="1:11" ht="18.75" customHeight="1" x14ac:dyDescent="0.4">
      <c r="A16" s="2">
        <v>13</v>
      </c>
      <c r="B16" s="2" t="s">
        <v>40</v>
      </c>
      <c r="C16" s="2" t="s">
        <v>41</v>
      </c>
      <c r="D16" s="2">
        <v>9</v>
      </c>
      <c r="E16" s="2">
        <v>8</v>
      </c>
      <c r="F16" s="2">
        <v>1</v>
      </c>
      <c r="G16" s="2">
        <v>1</v>
      </c>
      <c r="H16" s="2">
        <v>0</v>
      </c>
      <c r="I16" s="2">
        <v>0</v>
      </c>
      <c r="J16" s="3">
        <f t="shared" si="0"/>
        <v>0.125</v>
      </c>
      <c r="K16" s="3">
        <f t="shared" si="1"/>
        <v>0.22222222222222221</v>
      </c>
    </row>
    <row r="17" spans="1:11" ht="18.75" customHeight="1" x14ac:dyDescent="0.4">
      <c r="A17" s="2">
        <v>14</v>
      </c>
      <c r="B17" s="2" t="s">
        <v>52</v>
      </c>
      <c r="C17" s="2" t="s">
        <v>41</v>
      </c>
      <c r="D17" s="2">
        <v>8</v>
      </c>
      <c r="E17" s="2">
        <v>8</v>
      </c>
      <c r="F17" s="2">
        <v>2</v>
      </c>
      <c r="G17" s="2">
        <v>2</v>
      </c>
      <c r="H17" s="2">
        <v>0</v>
      </c>
      <c r="I17" s="2">
        <v>0</v>
      </c>
      <c r="J17" s="3">
        <f t="shared" si="0"/>
        <v>0.25</v>
      </c>
      <c r="K17" s="3">
        <f t="shared" si="1"/>
        <v>0.25</v>
      </c>
    </row>
    <row r="18" spans="1:11" ht="18.75" customHeight="1" x14ac:dyDescent="0.4">
      <c r="A18" s="2">
        <v>15</v>
      </c>
      <c r="B18" s="2" t="s">
        <v>54</v>
      </c>
      <c r="C18" s="2" t="s">
        <v>41</v>
      </c>
      <c r="D18" s="2">
        <v>6</v>
      </c>
      <c r="E18" s="2">
        <v>6</v>
      </c>
      <c r="F18" s="2">
        <v>2</v>
      </c>
      <c r="G18" s="2">
        <v>3</v>
      </c>
      <c r="H18" s="2">
        <v>0</v>
      </c>
      <c r="I18" s="2">
        <v>0</v>
      </c>
      <c r="J18" s="3">
        <f t="shared" si="0"/>
        <v>0.33333333333333331</v>
      </c>
      <c r="K18" s="3">
        <f t="shared" si="1"/>
        <v>0.33333333333333331</v>
      </c>
    </row>
    <row r="19" spans="1:11" ht="18.75" customHeight="1" x14ac:dyDescent="0.4">
      <c r="A19" s="2">
        <v>16</v>
      </c>
      <c r="B19" s="2" t="s">
        <v>394</v>
      </c>
      <c r="C19" s="2" t="s">
        <v>41</v>
      </c>
      <c r="D19" s="2">
        <v>2</v>
      </c>
      <c r="E19" s="2">
        <v>2</v>
      </c>
      <c r="F19" s="2">
        <v>1</v>
      </c>
      <c r="G19" s="2">
        <v>0</v>
      </c>
      <c r="H19" s="2">
        <v>0</v>
      </c>
      <c r="I19" s="2">
        <v>0</v>
      </c>
      <c r="J19" s="3">
        <f t="shared" si="0"/>
        <v>0.5</v>
      </c>
      <c r="K19" s="3">
        <f t="shared" si="1"/>
        <v>0.5</v>
      </c>
    </row>
    <row r="20" spans="1:11" ht="18.75" customHeight="1" x14ac:dyDescent="0.4">
      <c r="A20" s="7" t="s">
        <v>421</v>
      </c>
      <c r="B20" s="8"/>
      <c r="C20" s="9"/>
      <c r="D20" s="2">
        <f>SUM(D4:D19)</f>
        <v>439</v>
      </c>
      <c r="E20" s="2">
        <f t="shared" ref="E20:I20" si="2">SUM(E4:E19)</f>
        <v>356</v>
      </c>
      <c r="F20" s="2">
        <f t="shared" si="2"/>
        <v>67</v>
      </c>
      <c r="G20" s="2">
        <f t="shared" si="2"/>
        <v>41</v>
      </c>
      <c r="H20" s="2">
        <f t="shared" si="2"/>
        <v>44</v>
      </c>
      <c r="I20" s="2">
        <f t="shared" si="2"/>
        <v>1</v>
      </c>
      <c r="J20" s="3">
        <f t="shared" si="0"/>
        <v>0.18820224719101122</v>
      </c>
      <c r="K20" s="3">
        <f t="shared" si="1"/>
        <v>0.34168564920273348</v>
      </c>
    </row>
  </sheetData>
  <sortState xmlns:xlrd2="http://schemas.microsoft.com/office/spreadsheetml/2017/richdata2" ref="A4:K26">
    <sortCondition descending="1" ref="D4:D26"/>
  </sortState>
  <mergeCells count="3">
    <mergeCell ref="A20:C20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D0D7-C1B1-400C-8E69-67E065CB7980}">
  <dimension ref="A1:K36"/>
  <sheetViews>
    <sheetView topLeftCell="A20" zoomScaleNormal="100" workbookViewId="0">
      <selection activeCell="D36" sqref="D36:I36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4.12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4.12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4.12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4.12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4.12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4.12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4.12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4.12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4.12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4.12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4.12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4.12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4.12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4.12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4.12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4.12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4.12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4.12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4.12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4.12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4.12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4.12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4.12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4.12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4.12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4.12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4.12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4.12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4.12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4.12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4.12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4.12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4.12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4.12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4.12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4.12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4.12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4.12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4.12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4.12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4.12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4.12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4.12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4.12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4.12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4.12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4.12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4.12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4.12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4.12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4.12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4.12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4.12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4.12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4.12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4.12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4.12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4.12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4.12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4.12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4.12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4.12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4.12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59</v>
      </c>
      <c r="C4" s="2" t="s">
        <v>58</v>
      </c>
      <c r="D4" s="2">
        <v>44</v>
      </c>
      <c r="E4" s="2">
        <v>35</v>
      </c>
      <c r="F4" s="2">
        <v>10</v>
      </c>
      <c r="G4" s="2">
        <v>10</v>
      </c>
      <c r="H4" s="2">
        <v>0</v>
      </c>
      <c r="I4" s="2">
        <v>0</v>
      </c>
      <c r="J4" s="3">
        <f t="shared" ref="J4:J19" si="0">IFERROR((F4)/E4,("-"))</f>
        <v>0.2857142857142857</v>
      </c>
      <c r="K4" s="3">
        <f t="shared" ref="K4:K19" si="1">IFERROR((D4-E4+F4)/D4,("-"))</f>
        <v>0.43181818181818182</v>
      </c>
    </row>
    <row r="5" spans="1:11" ht="18.75" customHeight="1" x14ac:dyDescent="0.4">
      <c r="A5" s="2">
        <v>2</v>
      </c>
      <c r="B5" s="2" t="s">
        <v>57</v>
      </c>
      <c r="C5" s="2" t="s">
        <v>58</v>
      </c>
      <c r="D5" s="2">
        <v>43</v>
      </c>
      <c r="E5" s="2">
        <v>33</v>
      </c>
      <c r="F5" s="2">
        <v>11</v>
      </c>
      <c r="G5" s="2">
        <v>0</v>
      </c>
      <c r="H5" s="2">
        <v>8</v>
      </c>
      <c r="I5" s="2">
        <v>0</v>
      </c>
      <c r="J5" s="3">
        <f t="shared" si="0"/>
        <v>0.33333333333333331</v>
      </c>
      <c r="K5" s="3">
        <f t="shared" si="1"/>
        <v>0.48837209302325579</v>
      </c>
    </row>
    <row r="6" spans="1:11" ht="18.75" customHeight="1" x14ac:dyDescent="0.4">
      <c r="A6" s="2">
        <v>3</v>
      </c>
      <c r="B6" s="2" t="s">
        <v>60</v>
      </c>
      <c r="C6" s="2" t="s">
        <v>58</v>
      </c>
      <c r="D6" s="2">
        <v>36</v>
      </c>
      <c r="E6" s="2">
        <v>27</v>
      </c>
      <c r="F6" s="2">
        <v>4</v>
      </c>
      <c r="G6" s="2">
        <v>1</v>
      </c>
      <c r="H6" s="2">
        <v>3</v>
      </c>
      <c r="I6" s="2">
        <v>0</v>
      </c>
      <c r="J6" s="3">
        <f t="shared" si="0"/>
        <v>0.14814814814814814</v>
      </c>
      <c r="K6" s="3">
        <f t="shared" si="1"/>
        <v>0.3611111111111111</v>
      </c>
    </row>
    <row r="7" spans="1:11" ht="18.75" customHeight="1" x14ac:dyDescent="0.4">
      <c r="A7" s="2">
        <v>4</v>
      </c>
      <c r="B7" s="2" t="s">
        <v>225</v>
      </c>
      <c r="C7" s="2" t="s">
        <v>58</v>
      </c>
      <c r="D7" s="2">
        <v>35</v>
      </c>
      <c r="E7" s="2">
        <v>30</v>
      </c>
      <c r="F7" s="2">
        <v>11</v>
      </c>
      <c r="G7" s="2">
        <v>5</v>
      </c>
      <c r="H7" s="2">
        <v>7</v>
      </c>
      <c r="I7" s="2">
        <v>1</v>
      </c>
      <c r="J7" s="3">
        <f t="shared" si="0"/>
        <v>0.36666666666666664</v>
      </c>
      <c r="K7" s="3">
        <f t="shared" si="1"/>
        <v>0.45714285714285713</v>
      </c>
    </row>
    <row r="8" spans="1:11" ht="18.75" customHeight="1" x14ac:dyDescent="0.4">
      <c r="A8" s="2">
        <v>5</v>
      </c>
      <c r="B8" s="2" t="s">
        <v>271</v>
      </c>
      <c r="C8" s="2" t="s">
        <v>58</v>
      </c>
      <c r="D8" s="2">
        <v>34</v>
      </c>
      <c r="E8" s="2">
        <v>31</v>
      </c>
      <c r="F8" s="2">
        <v>6</v>
      </c>
      <c r="G8" s="2">
        <v>4</v>
      </c>
      <c r="H8" s="2">
        <v>2</v>
      </c>
      <c r="I8" s="2">
        <v>0</v>
      </c>
      <c r="J8" s="3">
        <f t="shared" si="0"/>
        <v>0.19354838709677419</v>
      </c>
      <c r="K8" s="3">
        <f t="shared" si="1"/>
        <v>0.26470588235294118</v>
      </c>
    </row>
    <row r="9" spans="1:11" ht="18.75" customHeight="1" x14ac:dyDescent="0.4">
      <c r="A9" s="2">
        <v>6</v>
      </c>
      <c r="B9" s="2" t="s">
        <v>81</v>
      </c>
      <c r="C9" s="2" t="s">
        <v>58</v>
      </c>
      <c r="D9" s="2">
        <v>24</v>
      </c>
      <c r="E9" s="2">
        <v>21</v>
      </c>
      <c r="F9" s="2">
        <v>6</v>
      </c>
      <c r="G9" s="2">
        <v>1</v>
      </c>
      <c r="H9" s="2">
        <v>4</v>
      </c>
      <c r="I9" s="2">
        <v>0</v>
      </c>
      <c r="J9" s="3">
        <f t="shared" si="0"/>
        <v>0.2857142857142857</v>
      </c>
      <c r="K9" s="3">
        <f t="shared" si="1"/>
        <v>0.375</v>
      </c>
    </row>
    <row r="10" spans="1:11" ht="18.75" customHeight="1" x14ac:dyDescent="0.4">
      <c r="A10" s="2">
        <v>7</v>
      </c>
      <c r="B10" s="2" t="s">
        <v>273</v>
      </c>
      <c r="C10" s="2" t="s">
        <v>58</v>
      </c>
      <c r="D10" s="2">
        <v>23</v>
      </c>
      <c r="E10" s="2">
        <v>20</v>
      </c>
      <c r="F10" s="2">
        <v>5</v>
      </c>
      <c r="G10" s="2">
        <v>1</v>
      </c>
      <c r="H10" s="2">
        <v>3</v>
      </c>
      <c r="I10" s="2">
        <v>0</v>
      </c>
      <c r="J10" s="3">
        <f t="shared" si="0"/>
        <v>0.25</v>
      </c>
      <c r="K10" s="3">
        <f t="shared" si="1"/>
        <v>0.34782608695652173</v>
      </c>
    </row>
    <row r="11" spans="1:11" ht="18.75" customHeight="1" x14ac:dyDescent="0.4">
      <c r="A11" s="2">
        <v>8</v>
      </c>
      <c r="B11" s="2" t="s">
        <v>291</v>
      </c>
      <c r="C11" s="2" t="s">
        <v>58</v>
      </c>
      <c r="D11" s="2">
        <v>20</v>
      </c>
      <c r="E11" s="2">
        <v>19</v>
      </c>
      <c r="F11" s="2">
        <v>5</v>
      </c>
      <c r="G11" s="2">
        <v>3</v>
      </c>
      <c r="H11" s="2">
        <v>1</v>
      </c>
      <c r="I11" s="2">
        <v>0</v>
      </c>
      <c r="J11" s="3">
        <f t="shared" si="0"/>
        <v>0.26315789473684209</v>
      </c>
      <c r="K11" s="3">
        <f t="shared" si="1"/>
        <v>0.3</v>
      </c>
    </row>
    <row r="12" spans="1:11" ht="18.75" customHeight="1" x14ac:dyDescent="0.4">
      <c r="A12" s="2">
        <v>9</v>
      </c>
      <c r="B12" s="2" t="s">
        <v>237</v>
      </c>
      <c r="C12" s="2" t="s">
        <v>58</v>
      </c>
      <c r="D12" s="2">
        <v>14</v>
      </c>
      <c r="E12" s="2">
        <v>11</v>
      </c>
      <c r="F12" s="2">
        <v>5</v>
      </c>
      <c r="G12" s="2">
        <v>6</v>
      </c>
      <c r="H12" s="2">
        <v>0</v>
      </c>
      <c r="I12" s="2">
        <v>1</v>
      </c>
      <c r="J12" s="3">
        <f t="shared" si="0"/>
        <v>0.45454545454545453</v>
      </c>
      <c r="K12" s="3">
        <f t="shared" si="1"/>
        <v>0.5714285714285714</v>
      </c>
    </row>
    <row r="13" spans="1:11" ht="18.75" customHeight="1" x14ac:dyDescent="0.4">
      <c r="A13" s="2">
        <v>10</v>
      </c>
      <c r="B13" s="2" t="s">
        <v>321</v>
      </c>
      <c r="C13" s="2" t="s">
        <v>58</v>
      </c>
      <c r="D13" s="2">
        <v>12</v>
      </c>
      <c r="E13" s="2">
        <v>9</v>
      </c>
      <c r="F13" s="2">
        <v>3</v>
      </c>
      <c r="G13" s="2">
        <v>2</v>
      </c>
      <c r="H13" s="2">
        <v>0</v>
      </c>
      <c r="I13" s="2">
        <v>1</v>
      </c>
      <c r="J13" s="3">
        <f t="shared" si="0"/>
        <v>0.33333333333333331</v>
      </c>
      <c r="K13" s="3">
        <f t="shared" si="1"/>
        <v>0.5</v>
      </c>
    </row>
    <row r="14" spans="1:11" ht="18.75" customHeight="1" x14ac:dyDescent="0.4">
      <c r="A14" s="2">
        <v>11</v>
      </c>
      <c r="B14" s="2" t="s">
        <v>180</v>
      </c>
      <c r="C14" s="2" t="s">
        <v>58</v>
      </c>
      <c r="D14" s="2">
        <v>11</v>
      </c>
      <c r="E14" s="2">
        <v>11</v>
      </c>
      <c r="F14" s="2">
        <v>1</v>
      </c>
      <c r="G14" s="2">
        <v>0</v>
      </c>
      <c r="H14" s="2">
        <v>0</v>
      </c>
      <c r="I14" s="2">
        <v>0</v>
      </c>
      <c r="J14" s="3">
        <f t="shared" si="0"/>
        <v>9.0909090909090912E-2</v>
      </c>
      <c r="K14" s="3">
        <f t="shared" si="1"/>
        <v>9.0909090909090912E-2</v>
      </c>
    </row>
    <row r="15" spans="1:11" ht="18.75" customHeight="1" x14ac:dyDescent="0.4">
      <c r="A15" s="2">
        <v>12</v>
      </c>
      <c r="B15" s="2" t="s">
        <v>344</v>
      </c>
      <c r="C15" s="2" t="s">
        <v>58</v>
      </c>
      <c r="D15" s="2">
        <v>10</v>
      </c>
      <c r="E15" s="2">
        <v>10</v>
      </c>
      <c r="F15" s="2">
        <v>4</v>
      </c>
      <c r="G15" s="2">
        <v>3</v>
      </c>
      <c r="H15" s="2">
        <v>1</v>
      </c>
      <c r="I15" s="2">
        <v>0</v>
      </c>
      <c r="J15" s="3">
        <f t="shared" si="0"/>
        <v>0.4</v>
      </c>
      <c r="K15" s="3">
        <f t="shared" si="1"/>
        <v>0.4</v>
      </c>
    </row>
    <row r="16" spans="1:11" ht="18.75" customHeight="1" x14ac:dyDescent="0.4">
      <c r="A16" s="2">
        <v>13</v>
      </c>
      <c r="B16" s="2" t="s">
        <v>272</v>
      </c>
      <c r="C16" s="2" t="s">
        <v>58</v>
      </c>
      <c r="D16" s="2">
        <v>9</v>
      </c>
      <c r="E16" s="2">
        <v>6</v>
      </c>
      <c r="F16" s="2">
        <v>0</v>
      </c>
      <c r="G16" s="2">
        <v>1</v>
      </c>
      <c r="H16" s="2">
        <v>1</v>
      </c>
      <c r="I16" s="2">
        <v>0</v>
      </c>
      <c r="J16" s="3">
        <f t="shared" si="0"/>
        <v>0</v>
      </c>
      <c r="K16" s="3">
        <f t="shared" si="1"/>
        <v>0.33333333333333331</v>
      </c>
    </row>
    <row r="17" spans="1:11" ht="18.75" customHeight="1" x14ac:dyDescent="0.4">
      <c r="A17" s="2">
        <v>14</v>
      </c>
      <c r="B17" s="2" t="s">
        <v>287</v>
      </c>
      <c r="C17" s="2" t="s">
        <v>58</v>
      </c>
      <c r="D17" s="2">
        <v>7</v>
      </c>
      <c r="E17" s="2">
        <v>4</v>
      </c>
      <c r="F17" s="2">
        <v>1</v>
      </c>
      <c r="G17" s="2">
        <v>1</v>
      </c>
      <c r="H17" s="2">
        <v>0</v>
      </c>
      <c r="I17" s="2">
        <v>0</v>
      </c>
      <c r="J17" s="3">
        <f t="shared" si="0"/>
        <v>0.25</v>
      </c>
      <c r="K17" s="3">
        <f t="shared" si="1"/>
        <v>0.5714285714285714</v>
      </c>
    </row>
    <row r="18" spans="1:11" ht="18.75" customHeight="1" x14ac:dyDescent="0.4">
      <c r="A18" s="2">
        <v>15</v>
      </c>
      <c r="B18" s="2" t="s">
        <v>348</v>
      </c>
      <c r="C18" s="2" t="s">
        <v>58</v>
      </c>
      <c r="D18" s="2">
        <v>7</v>
      </c>
      <c r="E18" s="2">
        <v>6</v>
      </c>
      <c r="F18" s="2">
        <v>2</v>
      </c>
      <c r="G18" s="2">
        <v>1</v>
      </c>
      <c r="H18" s="2">
        <v>0</v>
      </c>
      <c r="I18" s="2">
        <v>0</v>
      </c>
      <c r="J18" s="3">
        <f t="shared" si="0"/>
        <v>0.33333333333333331</v>
      </c>
      <c r="K18" s="3">
        <f t="shared" si="1"/>
        <v>0.42857142857142855</v>
      </c>
    </row>
    <row r="19" spans="1:11" ht="18.75" customHeight="1" x14ac:dyDescent="0.4">
      <c r="A19" s="2">
        <v>16</v>
      </c>
      <c r="B19" s="2" t="s">
        <v>316</v>
      </c>
      <c r="C19" s="2" t="s">
        <v>58</v>
      </c>
      <c r="D19" s="2">
        <v>5</v>
      </c>
      <c r="E19" s="2">
        <v>4</v>
      </c>
      <c r="F19" s="2">
        <v>1</v>
      </c>
      <c r="G19" s="2">
        <v>1</v>
      </c>
      <c r="H19" s="2">
        <v>0</v>
      </c>
      <c r="I19" s="2">
        <v>0</v>
      </c>
      <c r="J19" s="3">
        <f t="shared" si="0"/>
        <v>0.25</v>
      </c>
      <c r="K19" s="3">
        <f t="shared" si="1"/>
        <v>0.4</v>
      </c>
    </row>
    <row r="20" spans="1:11" ht="18.75" customHeight="1" x14ac:dyDescent="0.4">
      <c r="A20" s="2">
        <v>17</v>
      </c>
      <c r="B20" s="2" t="s">
        <v>366</v>
      </c>
      <c r="C20" s="2" t="s">
        <v>58</v>
      </c>
      <c r="D20" s="2">
        <v>5</v>
      </c>
      <c r="E20" s="2">
        <v>5</v>
      </c>
      <c r="F20" s="2">
        <v>0</v>
      </c>
      <c r="G20" s="2">
        <v>1</v>
      </c>
      <c r="H20" s="2">
        <v>2</v>
      </c>
      <c r="I20" s="2">
        <v>0</v>
      </c>
      <c r="J20" s="3">
        <f>SUM(F20)/E20</f>
        <v>0</v>
      </c>
      <c r="K20" s="3">
        <f>SUM(D20-E20+F20)/D20</f>
        <v>0</v>
      </c>
    </row>
    <row r="21" spans="1:11" ht="18.75" customHeight="1" x14ac:dyDescent="0.4">
      <c r="A21" s="2">
        <v>18</v>
      </c>
      <c r="B21" s="2" t="s">
        <v>320</v>
      </c>
      <c r="C21" s="2" t="s">
        <v>58</v>
      </c>
      <c r="D21" s="2">
        <v>4</v>
      </c>
      <c r="E21" s="2">
        <v>4</v>
      </c>
      <c r="F21" s="2">
        <v>2</v>
      </c>
      <c r="G21" s="2">
        <v>0</v>
      </c>
      <c r="H21" s="2">
        <v>0</v>
      </c>
      <c r="I21" s="2">
        <v>0</v>
      </c>
      <c r="J21" s="3">
        <f>IFERROR((F21)/E21,("-"))</f>
        <v>0.5</v>
      </c>
      <c r="K21" s="3">
        <f>IFERROR((D21-E21+F21)/D21,("-"))</f>
        <v>0.5</v>
      </c>
    </row>
    <row r="22" spans="1:11" ht="18.75" customHeight="1" x14ac:dyDescent="0.4">
      <c r="A22" s="2">
        <v>19</v>
      </c>
      <c r="B22" s="2" t="s">
        <v>236</v>
      </c>
      <c r="C22" s="2" t="s">
        <v>58</v>
      </c>
      <c r="D22" s="2">
        <v>4</v>
      </c>
      <c r="E22" s="2">
        <v>4</v>
      </c>
      <c r="F22" s="2">
        <v>0</v>
      </c>
      <c r="G22" s="2">
        <v>0</v>
      </c>
      <c r="H22" s="2">
        <v>0</v>
      </c>
      <c r="I22" s="2">
        <v>0</v>
      </c>
      <c r="J22" s="3">
        <f>IFERROR((F22)/E22,("-"))</f>
        <v>0</v>
      </c>
      <c r="K22" s="3">
        <f>IFERROR((D22-E22+F22)/D22,("-"))</f>
        <v>0</v>
      </c>
    </row>
    <row r="23" spans="1:11" ht="18.75" customHeight="1" x14ac:dyDescent="0.4">
      <c r="A23" s="2">
        <v>20</v>
      </c>
      <c r="B23" s="2" t="s">
        <v>402</v>
      </c>
      <c r="C23" s="2" t="s">
        <v>58</v>
      </c>
      <c r="D23" s="2">
        <v>3</v>
      </c>
      <c r="E23" s="2">
        <v>3</v>
      </c>
      <c r="F23" s="2">
        <v>2</v>
      </c>
      <c r="G23" s="2">
        <v>4</v>
      </c>
      <c r="H23" s="2">
        <v>0</v>
      </c>
      <c r="I23" s="2">
        <v>1</v>
      </c>
      <c r="J23" s="3">
        <f>IFERROR((F23)/E23,("-"))</f>
        <v>0.66666666666666663</v>
      </c>
      <c r="K23" s="3">
        <f>IFERROR((D23-E23+F23)/D23,("-"))</f>
        <v>0.66666666666666663</v>
      </c>
    </row>
    <row r="24" spans="1:11" ht="18.75" customHeight="1" x14ac:dyDescent="0.4">
      <c r="A24" s="2">
        <v>21</v>
      </c>
      <c r="B24" s="2" t="s">
        <v>61</v>
      </c>
      <c r="C24" s="2" t="s">
        <v>58</v>
      </c>
      <c r="D24" s="2">
        <v>3</v>
      </c>
      <c r="E24" s="2">
        <v>3</v>
      </c>
      <c r="F24" s="2">
        <v>1</v>
      </c>
      <c r="G24" s="2">
        <v>1</v>
      </c>
      <c r="H24" s="2">
        <v>1</v>
      </c>
      <c r="I24" s="2">
        <v>0</v>
      </c>
      <c r="J24" s="3">
        <f>IFERROR((F24)/E24,("-"))</f>
        <v>0.33333333333333331</v>
      </c>
      <c r="K24" s="3">
        <f>IFERROR((D24-E24+F24)/D24,("-"))</f>
        <v>0.33333333333333331</v>
      </c>
    </row>
    <row r="25" spans="1:11" ht="18.75" customHeight="1" x14ac:dyDescent="0.4">
      <c r="A25" s="2">
        <v>22</v>
      </c>
      <c r="B25" s="2" t="s">
        <v>62</v>
      </c>
      <c r="C25" s="2" t="s">
        <v>58</v>
      </c>
      <c r="D25" s="2">
        <v>3</v>
      </c>
      <c r="E25" s="2">
        <v>3</v>
      </c>
      <c r="F25" s="2">
        <v>0</v>
      </c>
      <c r="G25" s="2">
        <v>0</v>
      </c>
      <c r="H25" s="2">
        <v>1</v>
      </c>
      <c r="I25" s="2">
        <v>0</v>
      </c>
      <c r="J25" s="3">
        <f>SUM(F25)/E25</f>
        <v>0</v>
      </c>
      <c r="K25" s="3">
        <f>SUM(D25-E25+F25)/D25</f>
        <v>0</v>
      </c>
    </row>
    <row r="26" spans="1:11" ht="18.75" customHeight="1" x14ac:dyDescent="0.4">
      <c r="A26" s="2">
        <v>23</v>
      </c>
      <c r="B26" s="2" t="s">
        <v>391</v>
      </c>
      <c r="C26" s="2" t="s">
        <v>58</v>
      </c>
      <c r="D26" s="2">
        <v>3</v>
      </c>
      <c r="E26" s="2">
        <v>3</v>
      </c>
      <c r="F26" s="2">
        <v>1</v>
      </c>
      <c r="G26" s="2">
        <v>2</v>
      </c>
      <c r="H26" s="2">
        <v>0</v>
      </c>
      <c r="I26" s="2">
        <v>0</v>
      </c>
      <c r="J26" s="3">
        <f>SUM(F26)/E26</f>
        <v>0.33333333333333331</v>
      </c>
      <c r="K26" s="3">
        <f>SUM(D26-E26+F26)/D26</f>
        <v>0.33333333333333331</v>
      </c>
    </row>
    <row r="27" spans="1:11" ht="18.75" customHeight="1" x14ac:dyDescent="0.4">
      <c r="A27" s="2">
        <v>24</v>
      </c>
      <c r="B27" s="2" t="s">
        <v>244</v>
      </c>
      <c r="C27" s="2" t="s">
        <v>58</v>
      </c>
      <c r="D27" s="2">
        <v>3</v>
      </c>
      <c r="E27" s="2">
        <v>2</v>
      </c>
      <c r="F27" s="2">
        <v>0</v>
      </c>
      <c r="G27" s="2">
        <v>0</v>
      </c>
      <c r="H27" s="2">
        <v>0</v>
      </c>
      <c r="I27" s="2">
        <v>0</v>
      </c>
      <c r="J27" s="3">
        <f>IFERROR((F27)/E27,("-"))</f>
        <v>0</v>
      </c>
      <c r="K27" s="3">
        <f>IFERROR((D27-E27+F27)/D27,("-"))</f>
        <v>0.33333333333333331</v>
      </c>
    </row>
    <row r="28" spans="1:11" ht="18.75" customHeight="1" x14ac:dyDescent="0.4">
      <c r="A28" s="2">
        <v>25</v>
      </c>
      <c r="B28" s="2" t="s">
        <v>335</v>
      </c>
      <c r="C28" s="2" t="s">
        <v>58</v>
      </c>
      <c r="D28" s="2">
        <v>3</v>
      </c>
      <c r="E28" s="2">
        <v>3</v>
      </c>
      <c r="F28" s="2">
        <v>0</v>
      </c>
      <c r="G28" s="2">
        <v>0</v>
      </c>
      <c r="H28" s="2">
        <v>0</v>
      </c>
      <c r="I28" s="2">
        <v>0</v>
      </c>
      <c r="J28" s="3">
        <f>IFERROR((F28)/E28,("-"))</f>
        <v>0</v>
      </c>
      <c r="K28" s="3">
        <f>IFERROR((D28-E28+F28)/D28,("-"))</f>
        <v>0</v>
      </c>
    </row>
    <row r="29" spans="1:11" ht="18.75" customHeight="1" x14ac:dyDescent="0.4">
      <c r="A29" s="2">
        <v>26</v>
      </c>
      <c r="B29" s="2" t="s">
        <v>87</v>
      </c>
      <c r="C29" s="2" t="s">
        <v>58</v>
      </c>
      <c r="D29" s="2">
        <v>3</v>
      </c>
      <c r="E29" s="2">
        <v>2</v>
      </c>
      <c r="F29" s="2">
        <v>0</v>
      </c>
      <c r="G29" s="2">
        <v>1</v>
      </c>
      <c r="H29" s="2">
        <v>0</v>
      </c>
      <c r="I29" s="2">
        <v>0</v>
      </c>
      <c r="J29" s="3">
        <f>IFERROR((F29)/E29,("-"))</f>
        <v>0</v>
      </c>
      <c r="K29" s="3">
        <f>IFERROR((D29-E29+F29)/D29,("-"))</f>
        <v>0.33333333333333331</v>
      </c>
    </row>
    <row r="30" spans="1:11" ht="18.75" customHeight="1" x14ac:dyDescent="0.4">
      <c r="A30" s="2">
        <v>27</v>
      </c>
      <c r="B30" s="2" t="s">
        <v>286</v>
      </c>
      <c r="C30" s="2" t="s">
        <v>58</v>
      </c>
      <c r="D30" s="2">
        <v>3</v>
      </c>
      <c r="E30" s="2">
        <v>3</v>
      </c>
      <c r="F30" s="2">
        <v>0</v>
      </c>
      <c r="G30" s="2">
        <v>0</v>
      </c>
      <c r="H30" s="2">
        <v>0</v>
      </c>
      <c r="I30" s="2">
        <v>0</v>
      </c>
      <c r="J30" s="3">
        <f>IFERROR((F30)/E30,("-"))</f>
        <v>0</v>
      </c>
      <c r="K30" s="3">
        <f>IFERROR((D30-E30+F30)/D30,("-"))</f>
        <v>0</v>
      </c>
    </row>
    <row r="31" spans="1:11" ht="18.75" customHeight="1" x14ac:dyDescent="0.4">
      <c r="A31" s="2">
        <v>28</v>
      </c>
      <c r="B31" s="2" t="s">
        <v>127</v>
      </c>
      <c r="C31" s="2" t="s">
        <v>58</v>
      </c>
      <c r="D31" s="2">
        <v>2</v>
      </c>
      <c r="E31" s="2">
        <v>2</v>
      </c>
      <c r="F31" s="2">
        <v>0</v>
      </c>
      <c r="G31" s="2">
        <v>0</v>
      </c>
      <c r="H31" s="2">
        <v>0</v>
      </c>
      <c r="I31" s="2">
        <v>0</v>
      </c>
      <c r="J31" s="3">
        <f>SUM(F31)/E31</f>
        <v>0</v>
      </c>
      <c r="K31" s="3">
        <f>SUM(D31-E31+F31)/D31</f>
        <v>0</v>
      </c>
    </row>
    <row r="32" spans="1:11" ht="18.75" customHeight="1" x14ac:dyDescent="0.4">
      <c r="A32" s="2">
        <v>29</v>
      </c>
      <c r="B32" s="2" t="s">
        <v>315</v>
      </c>
      <c r="C32" s="2" t="s">
        <v>58</v>
      </c>
      <c r="D32" s="2">
        <v>2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3">
        <f>IFERROR((F32)/E32,("-"))</f>
        <v>0</v>
      </c>
      <c r="K32" s="3">
        <f>IFERROR((D32-E32+F32)/D32,("-"))</f>
        <v>0.5</v>
      </c>
    </row>
    <row r="33" spans="1:11" ht="18.75" customHeight="1" x14ac:dyDescent="0.4">
      <c r="A33" s="2">
        <v>30</v>
      </c>
      <c r="B33" s="2" t="s">
        <v>74</v>
      </c>
      <c r="C33" s="2" t="s">
        <v>58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3" t="str">
        <f>IFERROR((F33)/E33,("-"))</f>
        <v>-</v>
      </c>
      <c r="K33" s="3">
        <f>IFERROR((D33-E33+F33)/D33,("-"))</f>
        <v>1</v>
      </c>
    </row>
    <row r="34" spans="1:11" ht="18.75" customHeight="1" x14ac:dyDescent="0.4">
      <c r="A34" s="2">
        <v>31</v>
      </c>
      <c r="B34" s="2" t="s">
        <v>288</v>
      </c>
      <c r="C34" s="2" t="s">
        <v>58</v>
      </c>
      <c r="D34" s="2">
        <v>1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3">
        <f>IFERROR((F34)/E34,("-"))</f>
        <v>0</v>
      </c>
      <c r="K34" s="3">
        <f>IFERROR((D34-E34+F34)/D34,("-"))</f>
        <v>0</v>
      </c>
    </row>
    <row r="35" spans="1:11" ht="18.75" customHeight="1" x14ac:dyDescent="0.4">
      <c r="A35" s="2">
        <v>32</v>
      </c>
      <c r="B35" s="2" t="s">
        <v>292</v>
      </c>
      <c r="C35" s="2" t="s">
        <v>58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3" t="str">
        <f>IFERROR((F35)/E35,("-"))</f>
        <v>-</v>
      </c>
      <c r="K35" s="3" t="str">
        <f>IFERROR((D35-E35+F35)/D35,("-"))</f>
        <v>-</v>
      </c>
    </row>
    <row r="36" spans="1:11" ht="18.75" customHeight="1" x14ac:dyDescent="0.4">
      <c r="A36" s="7" t="s">
        <v>420</v>
      </c>
      <c r="B36" s="8"/>
      <c r="C36" s="9"/>
      <c r="D36" s="2">
        <f>SUM(D4:D35)</f>
        <v>377</v>
      </c>
      <c r="E36" s="2">
        <f t="shared" ref="E36:I36" si="2">SUM(E4:E35)</f>
        <v>316</v>
      </c>
      <c r="F36" s="2">
        <f t="shared" si="2"/>
        <v>81</v>
      </c>
      <c r="G36" s="2">
        <f t="shared" si="2"/>
        <v>49</v>
      </c>
      <c r="H36" s="2">
        <f t="shared" si="2"/>
        <v>34</v>
      </c>
      <c r="I36" s="2">
        <f t="shared" si="2"/>
        <v>4</v>
      </c>
      <c r="J36" s="3">
        <f t="shared" ref="J36" si="3">IFERROR((F36)/E36,("-"))</f>
        <v>0.25632911392405061</v>
      </c>
      <c r="K36" s="3">
        <f t="shared" ref="K36" si="4">IFERROR((D36-E36+F36)/D36,("-"))</f>
        <v>0.37665782493368699</v>
      </c>
    </row>
  </sheetData>
  <sortState xmlns:xlrd2="http://schemas.microsoft.com/office/spreadsheetml/2017/richdata2" ref="A4:K35">
    <sortCondition descending="1" ref="D4:D35"/>
  </sortState>
  <mergeCells count="3">
    <mergeCell ref="A36:C36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E43-4205-401D-A94E-34CC85310440}">
  <dimension ref="A1:K23"/>
  <sheetViews>
    <sheetView topLeftCell="A7" zoomScaleNormal="100" workbookViewId="0">
      <selection activeCell="D23" sqref="D23:I23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73</v>
      </c>
      <c r="C4" s="2" t="s">
        <v>69</v>
      </c>
      <c r="D4" s="2">
        <v>42</v>
      </c>
      <c r="E4" s="2">
        <v>32</v>
      </c>
      <c r="F4" s="2">
        <v>9</v>
      </c>
      <c r="G4" s="2">
        <v>4</v>
      </c>
      <c r="H4" s="2">
        <v>3</v>
      </c>
      <c r="I4" s="2">
        <v>0</v>
      </c>
      <c r="J4" s="3">
        <f t="shared" ref="J4:J22" si="0">IFERROR((F4)/E4,("-"))</f>
        <v>0.28125</v>
      </c>
      <c r="K4" s="3">
        <f t="shared" ref="K4:K22" si="1">IFERROR((D4-E4+F4)/D4,("-"))</f>
        <v>0.45238095238095238</v>
      </c>
    </row>
    <row r="5" spans="1:11" ht="18.75" customHeight="1" x14ac:dyDescent="0.4">
      <c r="A5" s="2">
        <v>2</v>
      </c>
      <c r="B5" s="2" t="s">
        <v>331</v>
      </c>
      <c r="C5" s="2" t="s">
        <v>69</v>
      </c>
      <c r="D5" s="2">
        <v>40</v>
      </c>
      <c r="E5" s="2">
        <v>33</v>
      </c>
      <c r="F5" s="2">
        <v>8</v>
      </c>
      <c r="G5" s="2">
        <v>4</v>
      </c>
      <c r="H5" s="2">
        <v>8</v>
      </c>
      <c r="I5" s="2">
        <v>0</v>
      </c>
      <c r="J5" s="3">
        <f t="shared" si="0"/>
        <v>0.24242424242424243</v>
      </c>
      <c r="K5" s="3">
        <f t="shared" si="1"/>
        <v>0.375</v>
      </c>
    </row>
    <row r="6" spans="1:11" ht="18.75" customHeight="1" x14ac:dyDescent="0.4">
      <c r="A6" s="2">
        <v>3</v>
      </c>
      <c r="B6" s="2" t="s">
        <v>55</v>
      </c>
      <c r="C6" s="2" t="s">
        <v>69</v>
      </c>
      <c r="D6" s="2">
        <v>40</v>
      </c>
      <c r="E6" s="2">
        <v>35</v>
      </c>
      <c r="F6" s="2">
        <v>6</v>
      </c>
      <c r="G6" s="2">
        <v>2</v>
      </c>
      <c r="H6" s="2">
        <v>0</v>
      </c>
      <c r="I6" s="2">
        <v>0</v>
      </c>
      <c r="J6" s="3">
        <f t="shared" si="0"/>
        <v>0.17142857142857143</v>
      </c>
      <c r="K6" s="3">
        <f t="shared" si="1"/>
        <v>0.27500000000000002</v>
      </c>
    </row>
    <row r="7" spans="1:11" ht="18.75" customHeight="1" x14ac:dyDescent="0.4">
      <c r="A7" s="2">
        <v>4</v>
      </c>
      <c r="B7" s="2" t="s">
        <v>72</v>
      </c>
      <c r="C7" s="2" t="s">
        <v>69</v>
      </c>
      <c r="D7" s="2">
        <v>39</v>
      </c>
      <c r="E7" s="2">
        <v>34</v>
      </c>
      <c r="F7" s="2">
        <v>8</v>
      </c>
      <c r="G7" s="2">
        <v>8</v>
      </c>
      <c r="H7" s="2">
        <v>1</v>
      </c>
      <c r="I7" s="2">
        <v>0</v>
      </c>
      <c r="J7" s="3">
        <f t="shared" si="0"/>
        <v>0.23529411764705882</v>
      </c>
      <c r="K7" s="3">
        <f t="shared" si="1"/>
        <v>0.33333333333333331</v>
      </c>
    </row>
    <row r="8" spans="1:11" ht="18.75" customHeight="1" x14ac:dyDescent="0.4">
      <c r="A8" s="2">
        <v>5</v>
      </c>
      <c r="B8" s="2" t="s">
        <v>224</v>
      </c>
      <c r="C8" s="2" t="s">
        <v>69</v>
      </c>
      <c r="D8" s="2">
        <v>34</v>
      </c>
      <c r="E8" s="2">
        <v>30</v>
      </c>
      <c r="F8" s="2">
        <v>9</v>
      </c>
      <c r="G8" s="2">
        <v>1</v>
      </c>
      <c r="H8" s="2">
        <v>12</v>
      </c>
      <c r="I8" s="2">
        <v>0</v>
      </c>
      <c r="J8" s="3">
        <f t="shared" si="0"/>
        <v>0.3</v>
      </c>
      <c r="K8" s="3">
        <f t="shared" si="1"/>
        <v>0.38235294117647056</v>
      </c>
    </row>
    <row r="9" spans="1:11" ht="18.75" customHeight="1" x14ac:dyDescent="0.4">
      <c r="A9" s="2">
        <v>6</v>
      </c>
      <c r="B9" s="2" t="s">
        <v>71</v>
      </c>
      <c r="C9" s="2" t="s">
        <v>69</v>
      </c>
      <c r="D9" s="2">
        <v>34</v>
      </c>
      <c r="E9" s="2">
        <v>29</v>
      </c>
      <c r="F9" s="2">
        <v>10</v>
      </c>
      <c r="G9" s="2">
        <v>11</v>
      </c>
      <c r="H9" s="2">
        <v>4</v>
      </c>
      <c r="I9" s="2">
        <v>2</v>
      </c>
      <c r="J9" s="3">
        <f t="shared" si="0"/>
        <v>0.34482758620689657</v>
      </c>
      <c r="K9" s="3">
        <f t="shared" si="1"/>
        <v>0.44117647058823528</v>
      </c>
    </row>
    <row r="10" spans="1:11" ht="18.75" customHeight="1" x14ac:dyDescent="0.4">
      <c r="A10" s="2">
        <v>7</v>
      </c>
      <c r="B10" s="2" t="s">
        <v>260</v>
      </c>
      <c r="C10" s="2" t="s">
        <v>69</v>
      </c>
      <c r="D10" s="2">
        <v>33</v>
      </c>
      <c r="E10" s="2">
        <v>25</v>
      </c>
      <c r="F10" s="2">
        <v>5</v>
      </c>
      <c r="G10" s="2">
        <v>4</v>
      </c>
      <c r="H10" s="2">
        <v>0</v>
      </c>
      <c r="I10" s="2">
        <v>0</v>
      </c>
      <c r="J10" s="3">
        <f t="shared" si="0"/>
        <v>0.2</v>
      </c>
      <c r="K10" s="3">
        <f t="shared" si="1"/>
        <v>0.39393939393939392</v>
      </c>
    </row>
    <row r="11" spans="1:11" ht="18.75" customHeight="1" x14ac:dyDescent="0.4">
      <c r="A11" s="2">
        <v>8</v>
      </c>
      <c r="B11" s="2" t="s">
        <v>261</v>
      </c>
      <c r="C11" s="2" t="s">
        <v>69</v>
      </c>
      <c r="D11" s="2">
        <v>32</v>
      </c>
      <c r="E11" s="2">
        <v>25</v>
      </c>
      <c r="F11" s="2">
        <v>8</v>
      </c>
      <c r="G11" s="2">
        <v>2</v>
      </c>
      <c r="H11" s="2">
        <v>6</v>
      </c>
      <c r="I11" s="2">
        <v>0</v>
      </c>
      <c r="J11" s="3">
        <f t="shared" si="0"/>
        <v>0.32</v>
      </c>
      <c r="K11" s="3">
        <f t="shared" si="1"/>
        <v>0.46875</v>
      </c>
    </row>
    <row r="12" spans="1:11" ht="18.75" customHeight="1" x14ac:dyDescent="0.4">
      <c r="A12" s="2">
        <v>9</v>
      </c>
      <c r="B12" s="2" t="s">
        <v>283</v>
      </c>
      <c r="C12" s="2" t="s">
        <v>69</v>
      </c>
      <c r="D12" s="2">
        <v>29</v>
      </c>
      <c r="E12" s="2">
        <v>25</v>
      </c>
      <c r="F12" s="2">
        <v>6</v>
      </c>
      <c r="G12" s="2">
        <v>3</v>
      </c>
      <c r="H12" s="2">
        <v>0</v>
      </c>
      <c r="I12" s="2">
        <v>0</v>
      </c>
      <c r="J12" s="3">
        <f t="shared" si="0"/>
        <v>0.24</v>
      </c>
      <c r="K12" s="3">
        <f t="shared" si="1"/>
        <v>0.34482758620689657</v>
      </c>
    </row>
    <row r="13" spans="1:11" ht="18.75" customHeight="1" x14ac:dyDescent="0.4">
      <c r="A13" s="2">
        <v>10</v>
      </c>
      <c r="B13" s="2" t="s">
        <v>332</v>
      </c>
      <c r="C13" s="2" t="s">
        <v>69</v>
      </c>
      <c r="D13" s="2">
        <v>27</v>
      </c>
      <c r="E13" s="2">
        <v>20</v>
      </c>
      <c r="F13" s="2">
        <v>7</v>
      </c>
      <c r="G13" s="2">
        <v>3</v>
      </c>
      <c r="H13" s="2">
        <v>0</v>
      </c>
      <c r="I13" s="2">
        <v>0</v>
      </c>
      <c r="J13" s="3">
        <f t="shared" si="0"/>
        <v>0.35</v>
      </c>
      <c r="K13" s="3">
        <f t="shared" si="1"/>
        <v>0.51851851851851849</v>
      </c>
    </row>
    <row r="14" spans="1:11" ht="18.75" customHeight="1" x14ac:dyDescent="0.4">
      <c r="A14" s="2">
        <v>11</v>
      </c>
      <c r="B14" s="2" t="s">
        <v>76</v>
      </c>
      <c r="C14" s="2" t="s">
        <v>69</v>
      </c>
      <c r="D14" s="2">
        <v>15</v>
      </c>
      <c r="E14" s="2">
        <v>13</v>
      </c>
      <c r="F14" s="2">
        <v>3</v>
      </c>
      <c r="G14" s="2">
        <v>1</v>
      </c>
      <c r="H14" s="2">
        <v>0</v>
      </c>
      <c r="I14" s="2">
        <v>0</v>
      </c>
      <c r="J14" s="3">
        <f t="shared" si="0"/>
        <v>0.23076923076923078</v>
      </c>
      <c r="K14" s="3">
        <f t="shared" si="1"/>
        <v>0.33333333333333331</v>
      </c>
    </row>
    <row r="15" spans="1:11" ht="18.75" customHeight="1" x14ac:dyDescent="0.4">
      <c r="A15" s="2">
        <v>12</v>
      </c>
      <c r="B15" s="2" t="s">
        <v>74</v>
      </c>
      <c r="C15" s="2" t="s">
        <v>69</v>
      </c>
      <c r="D15" s="2">
        <v>15</v>
      </c>
      <c r="E15" s="2">
        <v>12</v>
      </c>
      <c r="F15" s="2">
        <v>2</v>
      </c>
      <c r="G15" s="2">
        <v>2</v>
      </c>
      <c r="H15" s="2">
        <v>0</v>
      </c>
      <c r="I15" s="2">
        <v>0</v>
      </c>
      <c r="J15" s="3">
        <f t="shared" si="0"/>
        <v>0.16666666666666666</v>
      </c>
      <c r="K15" s="3">
        <f t="shared" si="1"/>
        <v>0.33333333333333331</v>
      </c>
    </row>
    <row r="16" spans="1:11" ht="18.75" customHeight="1" x14ac:dyDescent="0.4">
      <c r="A16" s="2">
        <v>13</v>
      </c>
      <c r="B16" s="2" t="s">
        <v>333</v>
      </c>
      <c r="C16" s="2" t="s">
        <v>69</v>
      </c>
      <c r="D16" s="2">
        <v>14</v>
      </c>
      <c r="E16" s="2">
        <v>12</v>
      </c>
      <c r="F16" s="2">
        <v>5</v>
      </c>
      <c r="G16" s="2">
        <v>4</v>
      </c>
      <c r="H16" s="2">
        <v>2</v>
      </c>
      <c r="I16" s="2">
        <v>0</v>
      </c>
      <c r="J16" s="3">
        <f t="shared" si="0"/>
        <v>0.41666666666666669</v>
      </c>
      <c r="K16" s="3">
        <f t="shared" si="1"/>
        <v>0.5</v>
      </c>
    </row>
    <row r="17" spans="1:11" ht="18.75" customHeight="1" x14ac:dyDescent="0.4">
      <c r="A17" s="2">
        <v>14</v>
      </c>
      <c r="B17" s="2" t="s">
        <v>75</v>
      </c>
      <c r="C17" s="2" t="s">
        <v>69</v>
      </c>
      <c r="D17" s="2">
        <v>11</v>
      </c>
      <c r="E17" s="2">
        <v>10</v>
      </c>
      <c r="F17" s="2">
        <v>3</v>
      </c>
      <c r="G17" s="2">
        <v>4</v>
      </c>
      <c r="H17" s="2">
        <v>1</v>
      </c>
      <c r="I17" s="2">
        <v>0</v>
      </c>
      <c r="J17" s="3">
        <f t="shared" si="0"/>
        <v>0.3</v>
      </c>
      <c r="K17" s="3">
        <f t="shared" si="1"/>
        <v>0.36363636363636365</v>
      </c>
    </row>
    <row r="18" spans="1:11" ht="18.75" customHeight="1" x14ac:dyDescent="0.4">
      <c r="A18" s="2">
        <v>15</v>
      </c>
      <c r="B18" s="2" t="s">
        <v>67</v>
      </c>
      <c r="C18" s="2" t="s">
        <v>69</v>
      </c>
      <c r="D18" s="2">
        <v>8</v>
      </c>
      <c r="E18" s="2">
        <v>7</v>
      </c>
      <c r="F18" s="2">
        <v>0</v>
      </c>
      <c r="G18" s="2">
        <v>0</v>
      </c>
      <c r="H18" s="2">
        <v>1</v>
      </c>
      <c r="I18" s="2">
        <v>0</v>
      </c>
      <c r="J18" s="3">
        <f t="shared" si="0"/>
        <v>0</v>
      </c>
      <c r="K18" s="3">
        <f t="shared" si="1"/>
        <v>0.125</v>
      </c>
    </row>
    <row r="19" spans="1:11" ht="18.75" customHeight="1" x14ac:dyDescent="0.4">
      <c r="A19" s="2">
        <v>16</v>
      </c>
      <c r="B19" s="2" t="s">
        <v>334</v>
      </c>
      <c r="C19" s="2" t="s">
        <v>69</v>
      </c>
      <c r="D19" s="2">
        <v>7</v>
      </c>
      <c r="E19" s="2">
        <v>4</v>
      </c>
      <c r="F19" s="2">
        <v>2</v>
      </c>
      <c r="G19" s="2">
        <v>4</v>
      </c>
      <c r="H19" s="2">
        <v>0</v>
      </c>
      <c r="I19" s="2">
        <v>0</v>
      </c>
      <c r="J19" s="3">
        <f t="shared" si="0"/>
        <v>0.5</v>
      </c>
      <c r="K19" s="3">
        <f t="shared" si="1"/>
        <v>0.7142857142857143</v>
      </c>
    </row>
    <row r="20" spans="1:11" ht="18.75" customHeight="1" x14ac:dyDescent="0.4">
      <c r="A20" s="2">
        <v>17</v>
      </c>
      <c r="B20" s="2" t="s">
        <v>259</v>
      </c>
      <c r="C20" s="2" t="s">
        <v>69</v>
      </c>
      <c r="D20" s="2">
        <v>6</v>
      </c>
      <c r="E20" s="2">
        <v>5</v>
      </c>
      <c r="F20" s="2">
        <v>1</v>
      </c>
      <c r="G20" s="2">
        <v>0</v>
      </c>
      <c r="H20" s="2">
        <v>0</v>
      </c>
      <c r="I20" s="2">
        <v>0</v>
      </c>
      <c r="J20" s="3">
        <f t="shared" si="0"/>
        <v>0.2</v>
      </c>
      <c r="K20" s="3">
        <f t="shared" si="1"/>
        <v>0.33333333333333331</v>
      </c>
    </row>
    <row r="21" spans="1:11" ht="18.75" customHeight="1" x14ac:dyDescent="0.4">
      <c r="A21" s="2">
        <v>18</v>
      </c>
      <c r="B21" s="2" t="s">
        <v>303</v>
      </c>
      <c r="C21" s="2" t="s">
        <v>69</v>
      </c>
      <c r="D21" s="2">
        <v>2</v>
      </c>
      <c r="E21" s="2">
        <v>2</v>
      </c>
      <c r="F21" s="2">
        <v>0</v>
      </c>
      <c r="G21" s="2">
        <v>0</v>
      </c>
      <c r="H21" s="2">
        <v>0</v>
      </c>
      <c r="I21" s="2">
        <v>0</v>
      </c>
      <c r="J21" s="3">
        <f t="shared" si="0"/>
        <v>0</v>
      </c>
      <c r="K21" s="3">
        <f t="shared" si="1"/>
        <v>0</v>
      </c>
    </row>
    <row r="22" spans="1:11" ht="18.75" customHeight="1" x14ac:dyDescent="0.4">
      <c r="A22" s="2">
        <v>19</v>
      </c>
      <c r="B22" s="2" t="s">
        <v>284</v>
      </c>
      <c r="C22" s="2" t="s">
        <v>69</v>
      </c>
      <c r="D22" s="2">
        <v>2</v>
      </c>
      <c r="E22" s="2">
        <v>2</v>
      </c>
      <c r="F22" s="2">
        <v>0</v>
      </c>
      <c r="G22" s="2">
        <v>1</v>
      </c>
      <c r="H22" s="2">
        <v>0</v>
      </c>
      <c r="I22" s="2">
        <v>0</v>
      </c>
      <c r="J22" s="3">
        <f t="shared" si="0"/>
        <v>0</v>
      </c>
      <c r="K22" s="3">
        <f t="shared" si="1"/>
        <v>0</v>
      </c>
    </row>
    <row r="23" spans="1:11" ht="18.75" customHeight="1" x14ac:dyDescent="0.4">
      <c r="A23" s="7" t="s">
        <v>419</v>
      </c>
      <c r="B23" s="8"/>
      <c r="C23" s="9"/>
      <c r="D23" s="2">
        <f>SUM(D4:D22)</f>
        <v>430</v>
      </c>
      <c r="E23" s="2">
        <f t="shared" ref="E23:I23" si="2">SUM(E4:E22)</f>
        <v>355</v>
      </c>
      <c r="F23" s="2">
        <f t="shared" si="2"/>
        <v>92</v>
      </c>
      <c r="G23" s="2">
        <f t="shared" si="2"/>
        <v>58</v>
      </c>
      <c r="H23" s="2">
        <f t="shared" si="2"/>
        <v>38</v>
      </c>
      <c r="I23" s="2">
        <f t="shared" si="2"/>
        <v>2</v>
      </c>
      <c r="J23" s="3">
        <f t="shared" ref="J23" si="3">IFERROR((F23)/E23,("-"))</f>
        <v>0.25915492957746478</v>
      </c>
      <c r="K23" s="3">
        <f t="shared" ref="K23" si="4">IFERROR((D23-E23+F23)/D23,("-"))</f>
        <v>0.38837209302325582</v>
      </c>
    </row>
  </sheetData>
  <sortState xmlns:xlrd2="http://schemas.microsoft.com/office/spreadsheetml/2017/richdata2" ref="A4:K22">
    <sortCondition descending="1" ref="D4:D22"/>
  </sortState>
  <mergeCells count="3">
    <mergeCell ref="A23:C23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AC27E-C86C-4859-9A2C-18F35CB1E445}">
  <dimension ref="A1:K17"/>
  <sheetViews>
    <sheetView zoomScaleNormal="100" workbookViewId="0">
      <selection activeCell="D17" sqref="D17:I17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221</v>
      </c>
      <c r="C4" s="2" t="s">
        <v>80</v>
      </c>
      <c r="D4" s="2">
        <v>57</v>
      </c>
      <c r="E4" s="2">
        <v>49</v>
      </c>
      <c r="F4" s="2">
        <v>19</v>
      </c>
      <c r="G4" s="2">
        <v>12</v>
      </c>
      <c r="H4" s="2">
        <v>16</v>
      </c>
      <c r="I4" s="2">
        <v>1</v>
      </c>
      <c r="J4" s="3">
        <f t="shared" ref="J4:J16" si="0">IFERROR((F4)/E4,("-"))</f>
        <v>0.38775510204081631</v>
      </c>
      <c r="K4" s="3">
        <f t="shared" ref="K4:K16" si="1">IFERROR((D4-E4+F4)/D4,("-"))</f>
        <v>0.47368421052631576</v>
      </c>
    </row>
    <row r="5" spans="1:11" ht="18.75" customHeight="1" x14ac:dyDescent="0.4">
      <c r="A5" s="2">
        <v>2</v>
      </c>
      <c r="B5" s="2" t="s">
        <v>31</v>
      </c>
      <c r="C5" s="2" t="s">
        <v>80</v>
      </c>
      <c r="D5" s="2">
        <v>55</v>
      </c>
      <c r="E5" s="2">
        <v>38</v>
      </c>
      <c r="F5" s="2">
        <v>14</v>
      </c>
      <c r="G5" s="2">
        <v>7</v>
      </c>
      <c r="H5" s="2">
        <v>7</v>
      </c>
      <c r="I5" s="2">
        <v>0</v>
      </c>
      <c r="J5" s="3">
        <f t="shared" si="0"/>
        <v>0.36842105263157893</v>
      </c>
      <c r="K5" s="3">
        <f t="shared" si="1"/>
        <v>0.5636363636363636</v>
      </c>
    </row>
    <row r="6" spans="1:11" ht="18.75" customHeight="1" x14ac:dyDescent="0.4">
      <c r="A6" s="2">
        <v>3</v>
      </c>
      <c r="B6" s="2" t="s">
        <v>281</v>
      </c>
      <c r="C6" s="2" t="s">
        <v>80</v>
      </c>
      <c r="D6" s="2">
        <v>53</v>
      </c>
      <c r="E6" s="2">
        <v>50</v>
      </c>
      <c r="F6" s="2">
        <v>24</v>
      </c>
      <c r="G6" s="2">
        <v>30</v>
      </c>
      <c r="H6" s="2">
        <v>1</v>
      </c>
      <c r="I6" s="2">
        <v>6</v>
      </c>
      <c r="J6" s="3">
        <f t="shared" si="0"/>
        <v>0.48</v>
      </c>
      <c r="K6" s="3">
        <f t="shared" si="1"/>
        <v>0.50943396226415094</v>
      </c>
    </row>
    <row r="7" spans="1:11" ht="18.75" customHeight="1" x14ac:dyDescent="0.4">
      <c r="A7" s="2">
        <v>4</v>
      </c>
      <c r="B7" s="2" t="s">
        <v>19</v>
      </c>
      <c r="C7" s="2" t="s">
        <v>80</v>
      </c>
      <c r="D7" s="2">
        <v>53</v>
      </c>
      <c r="E7" s="2">
        <v>42</v>
      </c>
      <c r="F7" s="2">
        <v>8</v>
      </c>
      <c r="G7" s="2">
        <v>7</v>
      </c>
      <c r="H7" s="2">
        <v>3</v>
      </c>
      <c r="I7" s="2">
        <v>1</v>
      </c>
      <c r="J7" s="3">
        <f t="shared" si="0"/>
        <v>0.19047619047619047</v>
      </c>
      <c r="K7" s="3">
        <f t="shared" si="1"/>
        <v>0.35849056603773582</v>
      </c>
    </row>
    <row r="8" spans="1:11" ht="18.75" customHeight="1" x14ac:dyDescent="0.4">
      <c r="A8" s="2">
        <v>5</v>
      </c>
      <c r="B8" s="2" t="s">
        <v>79</v>
      </c>
      <c r="C8" s="2" t="s">
        <v>80</v>
      </c>
      <c r="D8" s="2">
        <v>52</v>
      </c>
      <c r="E8" s="2">
        <v>44</v>
      </c>
      <c r="F8" s="2">
        <v>11</v>
      </c>
      <c r="G8" s="2">
        <v>4</v>
      </c>
      <c r="H8" s="2">
        <v>5</v>
      </c>
      <c r="I8" s="2">
        <v>0</v>
      </c>
      <c r="J8" s="3">
        <f t="shared" si="0"/>
        <v>0.25</v>
      </c>
      <c r="K8" s="3">
        <f t="shared" si="1"/>
        <v>0.36538461538461536</v>
      </c>
    </row>
    <row r="9" spans="1:11" ht="18.75" customHeight="1" x14ac:dyDescent="0.4">
      <c r="A9" s="2">
        <v>6</v>
      </c>
      <c r="B9" s="2" t="s">
        <v>81</v>
      </c>
      <c r="C9" s="2" t="s">
        <v>80</v>
      </c>
      <c r="D9" s="2">
        <v>42</v>
      </c>
      <c r="E9" s="2">
        <v>36</v>
      </c>
      <c r="F9" s="2">
        <v>6</v>
      </c>
      <c r="G9" s="2">
        <v>6</v>
      </c>
      <c r="H9" s="2">
        <v>1</v>
      </c>
      <c r="I9" s="2">
        <v>0</v>
      </c>
      <c r="J9" s="3">
        <f t="shared" si="0"/>
        <v>0.16666666666666666</v>
      </c>
      <c r="K9" s="3">
        <f t="shared" si="1"/>
        <v>0.2857142857142857</v>
      </c>
    </row>
    <row r="10" spans="1:11" ht="18.75" customHeight="1" x14ac:dyDescent="0.4">
      <c r="A10" s="2">
        <v>7</v>
      </c>
      <c r="B10" s="2" t="s">
        <v>245</v>
      </c>
      <c r="C10" s="2" t="s">
        <v>80</v>
      </c>
      <c r="D10" s="2">
        <v>35</v>
      </c>
      <c r="E10" s="2">
        <v>24</v>
      </c>
      <c r="F10" s="2">
        <v>2</v>
      </c>
      <c r="G10" s="2">
        <v>4</v>
      </c>
      <c r="H10" s="2">
        <v>1</v>
      </c>
      <c r="I10" s="2">
        <v>0</v>
      </c>
      <c r="J10" s="3">
        <f t="shared" si="0"/>
        <v>8.3333333333333329E-2</v>
      </c>
      <c r="K10" s="3">
        <f t="shared" si="1"/>
        <v>0.37142857142857144</v>
      </c>
    </row>
    <row r="11" spans="1:11" ht="18.75" customHeight="1" x14ac:dyDescent="0.4">
      <c r="A11" s="2">
        <v>8</v>
      </c>
      <c r="B11" s="2" t="s">
        <v>46</v>
      </c>
      <c r="C11" s="2" t="s">
        <v>80</v>
      </c>
      <c r="D11" s="2">
        <v>34</v>
      </c>
      <c r="E11" s="2">
        <v>33</v>
      </c>
      <c r="F11" s="2">
        <v>11</v>
      </c>
      <c r="G11" s="2">
        <v>9</v>
      </c>
      <c r="H11" s="2">
        <v>0</v>
      </c>
      <c r="I11" s="2">
        <v>0</v>
      </c>
      <c r="J11" s="3">
        <f t="shared" si="0"/>
        <v>0.33333333333333331</v>
      </c>
      <c r="K11" s="3">
        <f t="shared" si="1"/>
        <v>0.35294117647058826</v>
      </c>
    </row>
    <row r="12" spans="1:11" ht="18.75" customHeight="1" x14ac:dyDescent="0.4">
      <c r="A12" s="2">
        <v>9</v>
      </c>
      <c r="B12" s="2" t="s">
        <v>82</v>
      </c>
      <c r="C12" s="2" t="s">
        <v>80</v>
      </c>
      <c r="D12" s="2">
        <v>34</v>
      </c>
      <c r="E12" s="2">
        <v>24</v>
      </c>
      <c r="F12" s="2">
        <v>1</v>
      </c>
      <c r="G12" s="2">
        <v>2</v>
      </c>
      <c r="H12" s="2">
        <v>0</v>
      </c>
      <c r="I12" s="2">
        <v>0</v>
      </c>
      <c r="J12" s="3">
        <f t="shared" si="0"/>
        <v>4.1666666666666664E-2</v>
      </c>
      <c r="K12" s="3">
        <f t="shared" si="1"/>
        <v>0.3235294117647059</v>
      </c>
    </row>
    <row r="13" spans="1:11" ht="18.75" customHeight="1" x14ac:dyDescent="0.4">
      <c r="A13" s="2">
        <v>10</v>
      </c>
      <c r="B13" s="2" t="s">
        <v>70</v>
      </c>
      <c r="C13" s="2" t="s">
        <v>80</v>
      </c>
      <c r="D13" s="2">
        <v>26</v>
      </c>
      <c r="E13" s="2">
        <v>18</v>
      </c>
      <c r="F13" s="2">
        <v>7</v>
      </c>
      <c r="G13" s="2">
        <v>3</v>
      </c>
      <c r="H13" s="2">
        <v>1</v>
      </c>
      <c r="I13" s="2">
        <v>0</v>
      </c>
      <c r="J13" s="3">
        <f t="shared" si="0"/>
        <v>0.3888888888888889</v>
      </c>
      <c r="K13" s="3">
        <f t="shared" si="1"/>
        <v>0.57692307692307687</v>
      </c>
    </row>
    <row r="14" spans="1:11" ht="18.75" customHeight="1" x14ac:dyDescent="0.4">
      <c r="A14" s="2">
        <v>11</v>
      </c>
      <c r="B14" s="2" t="s">
        <v>340</v>
      </c>
      <c r="C14" s="2" t="s">
        <v>80</v>
      </c>
      <c r="D14" s="2">
        <v>11</v>
      </c>
      <c r="E14" s="2">
        <v>10</v>
      </c>
      <c r="F14" s="2">
        <v>2</v>
      </c>
      <c r="G14" s="2">
        <v>3</v>
      </c>
      <c r="H14" s="2">
        <v>0</v>
      </c>
      <c r="I14" s="2">
        <v>1</v>
      </c>
      <c r="J14" s="3">
        <f t="shared" si="0"/>
        <v>0.2</v>
      </c>
      <c r="K14" s="3">
        <f t="shared" si="1"/>
        <v>0.27272727272727271</v>
      </c>
    </row>
    <row r="15" spans="1:11" ht="18.75" customHeight="1" x14ac:dyDescent="0.4">
      <c r="A15" s="2">
        <v>12</v>
      </c>
      <c r="B15" s="2" t="s">
        <v>379</v>
      </c>
      <c r="C15" s="2" t="s">
        <v>80</v>
      </c>
      <c r="D15" s="2">
        <v>6</v>
      </c>
      <c r="E15" s="2">
        <v>6</v>
      </c>
      <c r="F15" s="2">
        <v>1</v>
      </c>
      <c r="G15" s="2">
        <v>0</v>
      </c>
      <c r="H15" s="2">
        <v>0</v>
      </c>
      <c r="I15" s="2">
        <v>0</v>
      </c>
      <c r="J15" s="3">
        <f t="shared" si="0"/>
        <v>0.16666666666666666</v>
      </c>
      <c r="K15" s="3">
        <f t="shared" si="1"/>
        <v>0.16666666666666666</v>
      </c>
    </row>
    <row r="16" spans="1:11" ht="18.75" customHeight="1" x14ac:dyDescent="0.4">
      <c r="A16" s="2">
        <v>13</v>
      </c>
      <c r="B16" s="2" t="s">
        <v>351</v>
      </c>
      <c r="C16" s="2" t="s">
        <v>80</v>
      </c>
      <c r="D16" s="2">
        <v>5</v>
      </c>
      <c r="E16" s="2">
        <v>4</v>
      </c>
      <c r="F16" s="2">
        <v>0</v>
      </c>
      <c r="G16" s="2">
        <v>0</v>
      </c>
      <c r="H16" s="2">
        <v>0</v>
      </c>
      <c r="I16" s="2">
        <v>0</v>
      </c>
      <c r="J16" s="3">
        <f t="shared" si="0"/>
        <v>0</v>
      </c>
      <c r="K16" s="3">
        <f t="shared" si="1"/>
        <v>0.2</v>
      </c>
    </row>
    <row r="17" spans="1:11" ht="18.75" customHeight="1" x14ac:dyDescent="0.4">
      <c r="A17" s="7" t="s">
        <v>80</v>
      </c>
      <c r="B17" s="8"/>
      <c r="C17" s="9"/>
      <c r="D17" s="2">
        <f>SUM(D4:D16)</f>
        <v>463</v>
      </c>
      <c r="E17" s="2">
        <f t="shared" ref="E17:I17" si="2">SUM(E4:E16)</f>
        <v>378</v>
      </c>
      <c r="F17" s="2">
        <f t="shared" si="2"/>
        <v>106</v>
      </c>
      <c r="G17" s="2">
        <f t="shared" si="2"/>
        <v>87</v>
      </c>
      <c r="H17" s="2">
        <f t="shared" si="2"/>
        <v>35</v>
      </c>
      <c r="I17" s="2">
        <f t="shared" si="2"/>
        <v>9</v>
      </c>
      <c r="J17" s="3">
        <f t="shared" ref="J17" si="3">IFERROR((F17)/E17,("-"))</f>
        <v>0.28042328042328041</v>
      </c>
      <c r="K17" s="3">
        <f t="shared" ref="K17" si="4">IFERROR((D17-E17+F17)/D17,("-"))</f>
        <v>0.41252699784017277</v>
      </c>
    </row>
  </sheetData>
  <sortState xmlns:xlrd2="http://schemas.microsoft.com/office/spreadsheetml/2017/richdata2" ref="A4:K16">
    <sortCondition descending="1" ref="D4:D16"/>
  </sortState>
  <mergeCells count="3">
    <mergeCell ref="A17:C17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74EE-519F-4075-A471-09CC4BAC8A13}">
  <dimension ref="A1:K24"/>
  <sheetViews>
    <sheetView topLeftCell="A8" zoomScaleNormal="100" workbookViewId="0">
      <selection activeCell="D24" sqref="D24:I24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63</v>
      </c>
      <c r="C4" s="2" t="s">
        <v>83</v>
      </c>
      <c r="D4" s="2">
        <v>43</v>
      </c>
      <c r="E4" s="2">
        <v>39</v>
      </c>
      <c r="F4" s="2">
        <v>4</v>
      </c>
      <c r="G4" s="2">
        <v>0</v>
      </c>
      <c r="H4" s="2">
        <v>0</v>
      </c>
      <c r="I4" s="2">
        <v>0</v>
      </c>
      <c r="J4" s="3">
        <f t="shared" ref="J4:J23" si="0">IFERROR((F4)/E4,("-"))</f>
        <v>0.10256410256410256</v>
      </c>
      <c r="K4" s="3">
        <f t="shared" ref="K4:K23" si="1">IFERROR((D4-E4+F4)/D4,("-"))</f>
        <v>0.18604651162790697</v>
      </c>
    </row>
    <row r="5" spans="1:11" ht="18.75" customHeight="1" x14ac:dyDescent="0.4">
      <c r="A5" s="2">
        <v>2</v>
      </c>
      <c r="B5" s="2" t="s">
        <v>230</v>
      </c>
      <c r="C5" s="2" t="s">
        <v>83</v>
      </c>
      <c r="D5" s="2">
        <v>42</v>
      </c>
      <c r="E5" s="2">
        <v>39</v>
      </c>
      <c r="F5" s="2">
        <v>8</v>
      </c>
      <c r="G5" s="2">
        <v>3</v>
      </c>
      <c r="H5" s="2">
        <v>0</v>
      </c>
      <c r="I5" s="2">
        <v>0</v>
      </c>
      <c r="J5" s="3">
        <f t="shared" si="0"/>
        <v>0.20512820512820512</v>
      </c>
      <c r="K5" s="3">
        <f t="shared" si="1"/>
        <v>0.26190476190476192</v>
      </c>
    </row>
    <row r="6" spans="1:11" ht="18.75" customHeight="1" x14ac:dyDescent="0.4">
      <c r="A6" s="2">
        <v>3</v>
      </c>
      <c r="B6" s="2" t="s">
        <v>86</v>
      </c>
      <c r="C6" s="2" t="s">
        <v>83</v>
      </c>
      <c r="D6" s="2">
        <v>35</v>
      </c>
      <c r="E6" s="2">
        <v>31</v>
      </c>
      <c r="F6" s="2">
        <v>7</v>
      </c>
      <c r="G6" s="2">
        <v>6</v>
      </c>
      <c r="H6" s="2">
        <v>0</v>
      </c>
      <c r="I6" s="2">
        <v>2</v>
      </c>
      <c r="J6" s="3">
        <f t="shared" si="0"/>
        <v>0.22580645161290322</v>
      </c>
      <c r="K6" s="3">
        <f t="shared" si="1"/>
        <v>0.31428571428571428</v>
      </c>
    </row>
    <row r="7" spans="1:11" ht="18.75" customHeight="1" x14ac:dyDescent="0.4">
      <c r="A7" s="2">
        <v>4</v>
      </c>
      <c r="B7" s="2" t="s">
        <v>268</v>
      </c>
      <c r="C7" s="2" t="s">
        <v>83</v>
      </c>
      <c r="D7" s="2">
        <v>33</v>
      </c>
      <c r="E7" s="2">
        <v>29</v>
      </c>
      <c r="F7" s="2">
        <v>5</v>
      </c>
      <c r="G7" s="2">
        <v>0</v>
      </c>
      <c r="H7" s="2">
        <v>0</v>
      </c>
      <c r="I7" s="2">
        <v>0</v>
      </c>
      <c r="J7" s="3">
        <f t="shared" si="0"/>
        <v>0.17241379310344829</v>
      </c>
      <c r="K7" s="3">
        <f t="shared" si="1"/>
        <v>0.27272727272727271</v>
      </c>
    </row>
    <row r="8" spans="1:11" ht="18.75" customHeight="1" x14ac:dyDescent="0.4">
      <c r="A8" s="2">
        <v>5</v>
      </c>
      <c r="B8" s="2" t="s">
        <v>60</v>
      </c>
      <c r="C8" s="2" t="s">
        <v>83</v>
      </c>
      <c r="D8" s="2">
        <v>33</v>
      </c>
      <c r="E8" s="2">
        <v>29</v>
      </c>
      <c r="F8" s="2">
        <v>7</v>
      </c>
      <c r="G8" s="2">
        <v>1</v>
      </c>
      <c r="H8" s="2">
        <v>3</v>
      </c>
      <c r="I8" s="2">
        <v>0</v>
      </c>
      <c r="J8" s="3">
        <f t="shared" si="0"/>
        <v>0.2413793103448276</v>
      </c>
      <c r="K8" s="3">
        <f t="shared" si="1"/>
        <v>0.33333333333333331</v>
      </c>
    </row>
    <row r="9" spans="1:11" ht="18.75" customHeight="1" x14ac:dyDescent="0.4">
      <c r="A9" s="2">
        <v>6</v>
      </c>
      <c r="B9" s="2" t="s">
        <v>89</v>
      </c>
      <c r="C9" s="2" t="s">
        <v>83</v>
      </c>
      <c r="D9" s="2">
        <v>28</v>
      </c>
      <c r="E9" s="2">
        <v>23</v>
      </c>
      <c r="F9" s="2">
        <v>6</v>
      </c>
      <c r="G9" s="2">
        <v>3</v>
      </c>
      <c r="H9" s="2">
        <v>0</v>
      </c>
      <c r="I9" s="2">
        <v>0</v>
      </c>
      <c r="J9" s="3">
        <f t="shared" si="0"/>
        <v>0.2608695652173913</v>
      </c>
      <c r="K9" s="3">
        <f t="shared" si="1"/>
        <v>0.39285714285714285</v>
      </c>
    </row>
    <row r="10" spans="1:11" ht="18.75" customHeight="1" x14ac:dyDescent="0.4">
      <c r="A10" s="2">
        <v>7</v>
      </c>
      <c r="B10" s="2" t="s">
        <v>56</v>
      </c>
      <c r="C10" s="2" t="s">
        <v>83</v>
      </c>
      <c r="D10" s="2">
        <v>28</v>
      </c>
      <c r="E10" s="2">
        <v>23</v>
      </c>
      <c r="F10" s="2">
        <v>3</v>
      </c>
      <c r="G10" s="2">
        <v>0</v>
      </c>
      <c r="H10" s="2">
        <v>0</v>
      </c>
      <c r="I10" s="2">
        <v>0</v>
      </c>
      <c r="J10" s="3">
        <f t="shared" si="0"/>
        <v>0.13043478260869565</v>
      </c>
      <c r="K10" s="3">
        <f t="shared" si="1"/>
        <v>0.2857142857142857</v>
      </c>
    </row>
    <row r="11" spans="1:11" ht="18.75" customHeight="1" x14ac:dyDescent="0.4">
      <c r="A11" s="2">
        <v>8</v>
      </c>
      <c r="B11" s="2" t="s">
        <v>93</v>
      </c>
      <c r="C11" s="2" t="s">
        <v>83</v>
      </c>
      <c r="D11" s="2">
        <v>24</v>
      </c>
      <c r="E11" s="2">
        <v>22</v>
      </c>
      <c r="F11" s="2">
        <v>4</v>
      </c>
      <c r="G11" s="2">
        <v>3</v>
      </c>
      <c r="H11" s="2">
        <v>0</v>
      </c>
      <c r="I11" s="2">
        <v>0</v>
      </c>
      <c r="J11" s="3">
        <f t="shared" si="0"/>
        <v>0.18181818181818182</v>
      </c>
      <c r="K11" s="3">
        <f t="shared" si="1"/>
        <v>0.25</v>
      </c>
    </row>
    <row r="12" spans="1:11" ht="18.75" customHeight="1" x14ac:dyDescent="0.4">
      <c r="A12" s="2">
        <v>9</v>
      </c>
      <c r="B12" s="2" t="s">
        <v>304</v>
      </c>
      <c r="C12" s="2" t="s">
        <v>83</v>
      </c>
      <c r="D12" s="2">
        <v>24</v>
      </c>
      <c r="E12" s="2">
        <v>24</v>
      </c>
      <c r="F12" s="2">
        <v>5</v>
      </c>
      <c r="G12" s="2">
        <v>1</v>
      </c>
      <c r="H12" s="2">
        <v>0</v>
      </c>
      <c r="I12" s="2">
        <v>0</v>
      </c>
      <c r="J12" s="3">
        <f t="shared" si="0"/>
        <v>0.20833333333333334</v>
      </c>
      <c r="K12" s="3">
        <f t="shared" si="1"/>
        <v>0.20833333333333334</v>
      </c>
    </row>
    <row r="13" spans="1:11" ht="18.75" customHeight="1" x14ac:dyDescent="0.4">
      <c r="A13" s="2">
        <v>10</v>
      </c>
      <c r="B13" s="2" t="s">
        <v>51</v>
      </c>
      <c r="C13" s="2" t="s">
        <v>83</v>
      </c>
      <c r="D13" s="2">
        <v>17</v>
      </c>
      <c r="E13" s="2">
        <v>14</v>
      </c>
      <c r="F13" s="2">
        <v>0</v>
      </c>
      <c r="G13" s="2">
        <v>0</v>
      </c>
      <c r="H13" s="2">
        <v>0</v>
      </c>
      <c r="I13" s="2">
        <v>0</v>
      </c>
      <c r="J13" s="3">
        <f t="shared" si="0"/>
        <v>0</v>
      </c>
      <c r="K13" s="3">
        <f t="shared" si="1"/>
        <v>0.17647058823529413</v>
      </c>
    </row>
    <row r="14" spans="1:11" ht="18.75" customHeight="1" x14ac:dyDescent="0.4">
      <c r="A14" s="2">
        <v>11</v>
      </c>
      <c r="B14" s="2" t="s">
        <v>85</v>
      </c>
      <c r="C14" s="2" t="s">
        <v>83</v>
      </c>
      <c r="D14" s="2">
        <v>13</v>
      </c>
      <c r="E14" s="2">
        <v>11</v>
      </c>
      <c r="F14" s="2">
        <v>5</v>
      </c>
      <c r="G14" s="2">
        <v>1</v>
      </c>
      <c r="H14" s="2">
        <v>0</v>
      </c>
      <c r="I14" s="2">
        <v>0</v>
      </c>
      <c r="J14" s="3">
        <f t="shared" si="0"/>
        <v>0.45454545454545453</v>
      </c>
      <c r="K14" s="3">
        <f t="shared" si="1"/>
        <v>0.53846153846153844</v>
      </c>
    </row>
    <row r="15" spans="1:11" ht="18.75" customHeight="1" x14ac:dyDescent="0.4">
      <c r="A15" s="2">
        <v>12</v>
      </c>
      <c r="B15" s="2" t="s">
        <v>84</v>
      </c>
      <c r="C15" s="2" t="s">
        <v>83</v>
      </c>
      <c r="D15" s="2">
        <v>13</v>
      </c>
      <c r="E15" s="2">
        <v>12</v>
      </c>
      <c r="F15" s="2">
        <v>1</v>
      </c>
      <c r="G15" s="2">
        <v>1</v>
      </c>
      <c r="H15" s="2">
        <v>0</v>
      </c>
      <c r="I15" s="2">
        <v>0</v>
      </c>
      <c r="J15" s="3">
        <f t="shared" si="0"/>
        <v>8.3333333333333329E-2</v>
      </c>
      <c r="K15" s="3">
        <f t="shared" si="1"/>
        <v>0.15384615384615385</v>
      </c>
    </row>
    <row r="16" spans="1:11" ht="18.75" customHeight="1" x14ac:dyDescent="0.4">
      <c r="A16" s="2">
        <v>13</v>
      </c>
      <c r="B16" s="2" t="s">
        <v>305</v>
      </c>
      <c r="C16" s="2" t="s">
        <v>83</v>
      </c>
      <c r="D16" s="2">
        <v>12</v>
      </c>
      <c r="E16" s="2">
        <v>10</v>
      </c>
      <c r="F16" s="2">
        <v>1</v>
      </c>
      <c r="G16" s="2">
        <v>1</v>
      </c>
      <c r="H16" s="2">
        <v>0</v>
      </c>
      <c r="I16" s="2">
        <v>0</v>
      </c>
      <c r="J16" s="3">
        <f t="shared" si="0"/>
        <v>0.1</v>
      </c>
      <c r="K16" s="3">
        <f t="shared" si="1"/>
        <v>0.25</v>
      </c>
    </row>
    <row r="17" spans="1:11" ht="18.75" customHeight="1" x14ac:dyDescent="0.4">
      <c r="A17" s="2">
        <v>14</v>
      </c>
      <c r="B17" s="2" t="s">
        <v>293</v>
      </c>
      <c r="C17" s="2" t="s">
        <v>83</v>
      </c>
      <c r="D17" s="2">
        <v>10</v>
      </c>
      <c r="E17" s="2">
        <v>9</v>
      </c>
      <c r="F17" s="2">
        <v>4</v>
      </c>
      <c r="G17" s="2">
        <v>1</v>
      </c>
      <c r="H17" s="2">
        <v>0</v>
      </c>
      <c r="I17" s="2">
        <v>0</v>
      </c>
      <c r="J17" s="3">
        <f t="shared" si="0"/>
        <v>0.44444444444444442</v>
      </c>
      <c r="K17" s="3">
        <f t="shared" si="1"/>
        <v>0.5</v>
      </c>
    </row>
    <row r="18" spans="1:11" ht="18.75" customHeight="1" x14ac:dyDescent="0.4">
      <c r="A18" s="2">
        <v>15</v>
      </c>
      <c r="B18" s="2" t="s">
        <v>329</v>
      </c>
      <c r="C18" s="2" t="s">
        <v>83</v>
      </c>
      <c r="D18" s="2">
        <v>7</v>
      </c>
      <c r="E18" s="2">
        <v>5</v>
      </c>
      <c r="F18" s="2">
        <v>2</v>
      </c>
      <c r="G18" s="2">
        <v>1</v>
      </c>
      <c r="H18" s="2">
        <v>0</v>
      </c>
      <c r="I18" s="2">
        <v>0</v>
      </c>
      <c r="J18" s="3">
        <f t="shared" si="0"/>
        <v>0.4</v>
      </c>
      <c r="K18" s="3">
        <f t="shared" si="1"/>
        <v>0.5714285714285714</v>
      </c>
    </row>
    <row r="19" spans="1:11" ht="18.75" customHeight="1" x14ac:dyDescent="0.4">
      <c r="A19" s="2">
        <v>16</v>
      </c>
      <c r="B19" s="2" t="s">
        <v>92</v>
      </c>
      <c r="C19" s="2" t="s">
        <v>83</v>
      </c>
      <c r="D19" s="2">
        <v>6</v>
      </c>
      <c r="E19" s="2">
        <v>5</v>
      </c>
      <c r="F19" s="2">
        <v>2</v>
      </c>
      <c r="G19" s="2">
        <v>1</v>
      </c>
      <c r="H19" s="2">
        <v>0</v>
      </c>
      <c r="I19" s="2">
        <v>0</v>
      </c>
      <c r="J19" s="3">
        <f t="shared" si="0"/>
        <v>0.4</v>
      </c>
      <c r="K19" s="3">
        <f t="shared" si="1"/>
        <v>0.5</v>
      </c>
    </row>
    <row r="20" spans="1:11" ht="18.75" customHeight="1" x14ac:dyDescent="0.4">
      <c r="A20" s="2">
        <v>17</v>
      </c>
      <c r="B20" s="2" t="s">
        <v>88</v>
      </c>
      <c r="C20" s="2" t="s">
        <v>83</v>
      </c>
      <c r="D20" s="2">
        <v>5</v>
      </c>
      <c r="E20" s="2">
        <v>4</v>
      </c>
      <c r="F20" s="2">
        <v>1</v>
      </c>
      <c r="G20" s="2">
        <v>1</v>
      </c>
      <c r="H20" s="2">
        <v>2</v>
      </c>
      <c r="I20" s="2">
        <v>0</v>
      </c>
      <c r="J20" s="3">
        <f t="shared" si="0"/>
        <v>0.25</v>
      </c>
      <c r="K20" s="3">
        <f t="shared" si="1"/>
        <v>0.4</v>
      </c>
    </row>
    <row r="21" spans="1:11" ht="18.75" customHeight="1" x14ac:dyDescent="0.4">
      <c r="A21" s="2">
        <v>18</v>
      </c>
      <c r="B21" s="2" t="s">
        <v>90</v>
      </c>
      <c r="C21" s="2" t="s">
        <v>83</v>
      </c>
      <c r="D21" s="2">
        <v>5</v>
      </c>
      <c r="E21" s="2">
        <v>4</v>
      </c>
      <c r="F21" s="2">
        <v>0</v>
      </c>
      <c r="G21" s="2">
        <v>0</v>
      </c>
      <c r="H21" s="2">
        <v>1</v>
      </c>
      <c r="I21" s="2">
        <v>0</v>
      </c>
      <c r="J21" s="3">
        <f t="shared" si="0"/>
        <v>0</v>
      </c>
      <c r="K21" s="3">
        <f t="shared" si="1"/>
        <v>0.2</v>
      </c>
    </row>
    <row r="22" spans="1:11" ht="18.75" customHeight="1" x14ac:dyDescent="0.4">
      <c r="A22" s="2">
        <v>19</v>
      </c>
      <c r="B22" s="2" t="s">
        <v>68</v>
      </c>
      <c r="C22" s="2" t="s">
        <v>83</v>
      </c>
      <c r="D22" s="2">
        <v>5</v>
      </c>
      <c r="E22" s="2">
        <v>5</v>
      </c>
      <c r="F22" s="2">
        <v>0</v>
      </c>
      <c r="G22" s="2">
        <v>0</v>
      </c>
      <c r="H22" s="2">
        <v>0</v>
      </c>
      <c r="I22" s="2">
        <v>0</v>
      </c>
      <c r="J22" s="3">
        <f t="shared" si="0"/>
        <v>0</v>
      </c>
      <c r="K22" s="3">
        <f t="shared" si="1"/>
        <v>0</v>
      </c>
    </row>
    <row r="23" spans="1:11" ht="18.75" customHeight="1" x14ac:dyDescent="0.4">
      <c r="A23" s="2">
        <v>20</v>
      </c>
      <c r="B23" s="2" t="s">
        <v>267</v>
      </c>
      <c r="C23" s="2" t="s">
        <v>83</v>
      </c>
      <c r="D23" s="2">
        <v>3</v>
      </c>
      <c r="E23" s="2">
        <v>3</v>
      </c>
      <c r="F23" s="2">
        <v>0</v>
      </c>
      <c r="G23" s="2">
        <v>1</v>
      </c>
      <c r="H23" s="2">
        <v>0</v>
      </c>
      <c r="I23" s="2">
        <v>0</v>
      </c>
      <c r="J23" s="3">
        <f t="shared" si="0"/>
        <v>0</v>
      </c>
      <c r="K23" s="3">
        <f t="shared" si="1"/>
        <v>0</v>
      </c>
    </row>
    <row r="24" spans="1:11" ht="18.75" customHeight="1" x14ac:dyDescent="0.4">
      <c r="A24" s="7" t="s">
        <v>418</v>
      </c>
      <c r="B24" s="8"/>
      <c r="C24" s="9"/>
      <c r="D24" s="2">
        <f>SUM(D4:D23)</f>
        <v>386</v>
      </c>
      <c r="E24" s="2">
        <f t="shared" ref="E24:I24" si="2">SUM(E4:E23)</f>
        <v>341</v>
      </c>
      <c r="F24" s="2">
        <f t="shared" si="2"/>
        <v>65</v>
      </c>
      <c r="G24" s="2">
        <f t="shared" si="2"/>
        <v>25</v>
      </c>
      <c r="H24" s="2">
        <f t="shared" si="2"/>
        <v>6</v>
      </c>
      <c r="I24" s="2">
        <f t="shared" si="2"/>
        <v>2</v>
      </c>
      <c r="J24" s="3">
        <f t="shared" ref="J24" si="3">IFERROR((F24)/E24,("-"))</f>
        <v>0.1906158357771261</v>
      </c>
      <c r="K24" s="3">
        <f t="shared" ref="K24" si="4">IFERROR((D24-E24+F24)/D24,("-"))</f>
        <v>0.28497409326424872</v>
      </c>
    </row>
  </sheetData>
  <sortState xmlns:xlrd2="http://schemas.microsoft.com/office/spreadsheetml/2017/richdata2" ref="A4:K23">
    <sortCondition descending="1" ref="D4:D23"/>
  </sortState>
  <mergeCells count="3">
    <mergeCell ref="A24:C24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1A2A-71E7-4316-96AD-B612C3AECB9A}">
  <dimension ref="A1:K24"/>
  <sheetViews>
    <sheetView topLeftCell="A8" zoomScaleNormal="100" workbookViewId="0">
      <selection activeCell="D24" sqref="D24:I24"/>
    </sheetView>
  </sheetViews>
  <sheetFormatPr defaultRowHeight="12" x14ac:dyDescent="0.4"/>
  <cols>
    <col min="1" max="1" width="3.5" style="1" customWidth="1"/>
    <col min="2" max="3" width="12.5" style="1" customWidth="1"/>
    <col min="4" max="11" width="6.25" style="1" customWidth="1"/>
    <col min="12" max="184" width="9" style="1"/>
    <col min="185" max="185" width="3.5" style="1" bestFit="1" customWidth="1"/>
    <col min="186" max="187" width="12.5" style="1" customWidth="1"/>
    <col min="188" max="301" width="2.5" style="1" customWidth="1"/>
    <col min="302" max="309" width="6.25" style="1" customWidth="1"/>
    <col min="310" max="440" width="9" style="1"/>
    <col min="441" max="441" width="3.5" style="1" bestFit="1" customWidth="1"/>
    <col min="442" max="443" width="12.5" style="1" customWidth="1"/>
    <col min="444" max="557" width="2.5" style="1" customWidth="1"/>
    <col min="558" max="565" width="6.25" style="1" customWidth="1"/>
    <col min="566" max="696" width="9" style="1"/>
    <col min="697" max="697" width="3.5" style="1" bestFit="1" customWidth="1"/>
    <col min="698" max="699" width="12.5" style="1" customWidth="1"/>
    <col min="700" max="813" width="2.5" style="1" customWidth="1"/>
    <col min="814" max="821" width="6.25" style="1" customWidth="1"/>
    <col min="822" max="952" width="9" style="1"/>
    <col min="953" max="953" width="3.5" style="1" bestFit="1" customWidth="1"/>
    <col min="954" max="955" width="12.5" style="1" customWidth="1"/>
    <col min="956" max="1069" width="2.5" style="1" customWidth="1"/>
    <col min="1070" max="1077" width="6.25" style="1" customWidth="1"/>
    <col min="1078" max="1208" width="9" style="1"/>
    <col min="1209" max="1209" width="3.5" style="1" bestFit="1" customWidth="1"/>
    <col min="1210" max="1211" width="12.5" style="1" customWidth="1"/>
    <col min="1212" max="1325" width="2.5" style="1" customWidth="1"/>
    <col min="1326" max="1333" width="6.25" style="1" customWidth="1"/>
    <col min="1334" max="1464" width="9" style="1"/>
    <col min="1465" max="1465" width="3.5" style="1" bestFit="1" customWidth="1"/>
    <col min="1466" max="1467" width="12.5" style="1" customWidth="1"/>
    <col min="1468" max="1581" width="2.5" style="1" customWidth="1"/>
    <col min="1582" max="1589" width="6.25" style="1" customWidth="1"/>
    <col min="1590" max="1720" width="9" style="1"/>
    <col min="1721" max="1721" width="3.5" style="1" bestFit="1" customWidth="1"/>
    <col min="1722" max="1723" width="12.5" style="1" customWidth="1"/>
    <col min="1724" max="1837" width="2.5" style="1" customWidth="1"/>
    <col min="1838" max="1845" width="6.25" style="1" customWidth="1"/>
    <col min="1846" max="1976" width="9" style="1"/>
    <col min="1977" max="1977" width="3.5" style="1" bestFit="1" customWidth="1"/>
    <col min="1978" max="1979" width="12.5" style="1" customWidth="1"/>
    <col min="1980" max="2093" width="2.5" style="1" customWidth="1"/>
    <col min="2094" max="2101" width="6.25" style="1" customWidth="1"/>
    <col min="2102" max="2232" width="9" style="1"/>
    <col min="2233" max="2233" width="3.5" style="1" bestFit="1" customWidth="1"/>
    <col min="2234" max="2235" width="12.5" style="1" customWidth="1"/>
    <col min="2236" max="2349" width="2.5" style="1" customWidth="1"/>
    <col min="2350" max="2357" width="6.25" style="1" customWidth="1"/>
    <col min="2358" max="2488" width="9" style="1"/>
    <col min="2489" max="2489" width="3.5" style="1" bestFit="1" customWidth="1"/>
    <col min="2490" max="2491" width="12.5" style="1" customWidth="1"/>
    <col min="2492" max="2605" width="2.5" style="1" customWidth="1"/>
    <col min="2606" max="2613" width="6.25" style="1" customWidth="1"/>
    <col min="2614" max="2744" width="9" style="1"/>
    <col min="2745" max="2745" width="3.5" style="1" bestFit="1" customWidth="1"/>
    <col min="2746" max="2747" width="12.5" style="1" customWidth="1"/>
    <col min="2748" max="2861" width="2.5" style="1" customWidth="1"/>
    <col min="2862" max="2869" width="6.25" style="1" customWidth="1"/>
    <col min="2870" max="3000" width="9" style="1"/>
    <col min="3001" max="3001" width="3.5" style="1" bestFit="1" customWidth="1"/>
    <col min="3002" max="3003" width="12.5" style="1" customWidth="1"/>
    <col min="3004" max="3117" width="2.5" style="1" customWidth="1"/>
    <col min="3118" max="3125" width="6.25" style="1" customWidth="1"/>
    <col min="3126" max="3256" width="9" style="1"/>
    <col min="3257" max="3257" width="3.5" style="1" bestFit="1" customWidth="1"/>
    <col min="3258" max="3259" width="12.5" style="1" customWidth="1"/>
    <col min="3260" max="3373" width="2.5" style="1" customWidth="1"/>
    <col min="3374" max="3381" width="6.25" style="1" customWidth="1"/>
    <col min="3382" max="3512" width="9" style="1"/>
    <col min="3513" max="3513" width="3.5" style="1" bestFit="1" customWidth="1"/>
    <col min="3514" max="3515" width="12.5" style="1" customWidth="1"/>
    <col min="3516" max="3629" width="2.5" style="1" customWidth="1"/>
    <col min="3630" max="3637" width="6.25" style="1" customWidth="1"/>
    <col min="3638" max="3768" width="9" style="1"/>
    <col min="3769" max="3769" width="3.5" style="1" bestFit="1" customWidth="1"/>
    <col min="3770" max="3771" width="12.5" style="1" customWidth="1"/>
    <col min="3772" max="3885" width="2.5" style="1" customWidth="1"/>
    <col min="3886" max="3893" width="6.25" style="1" customWidth="1"/>
    <col min="3894" max="4024" width="9" style="1"/>
    <col min="4025" max="4025" width="3.5" style="1" bestFit="1" customWidth="1"/>
    <col min="4026" max="4027" width="12.5" style="1" customWidth="1"/>
    <col min="4028" max="4141" width="2.5" style="1" customWidth="1"/>
    <col min="4142" max="4149" width="6.25" style="1" customWidth="1"/>
    <col min="4150" max="4280" width="9" style="1"/>
    <col min="4281" max="4281" width="3.5" style="1" bestFit="1" customWidth="1"/>
    <col min="4282" max="4283" width="12.5" style="1" customWidth="1"/>
    <col min="4284" max="4397" width="2.5" style="1" customWidth="1"/>
    <col min="4398" max="4405" width="6.25" style="1" customWidth="1"/>
    <col min="4406" max="4536" width="9" style="1"/>
    <col min="4537" max="4537" width="3.5" style="1" bestFit="1" customWidth="1"/>
    <col min="4538" max="4539" width="12.5" style="1" customWidth="1"/>
    <col min="4540" max="4653" width="2.5" style="1" customWidth="1"/>
    <col min="4654" max="4661" width="6.25" style="1" customWidth="1"/>
    <col min="4662" max="4792" width="9" style="1"/>
    <col min="4793" max="4793" width="3.5" style="1" bestFit="1" customWidth="1"/>
    <col min="4794" max="4795" width="12.5" style="1" customWidth="1"/>
    <col min="4796" max="4909" width="2.5" style="1" customWidth="1"/>
    <col min="4910" max="4917" width="6.25" style="1" customWidth="1"/>
    <col min="4918" max="5048" width="9" style="1"/>
    <col min="5049" max="5049" width="3.5" style="1" bestFit="1" customWidth="1"/>
    <col min="5050" max="5051" width="12.5" style="1" customWidth="1"/>
    <col min="5052" max="5165" width="2.5" style="1" customWidth="1"/>
    <col min="5166" max="5173" width="6.25" style="1" customWidth="1"/>
    <col min="5174" max="5304" width="9" style="1"/>
    <col min="5305" max="5305" width="3.5" style="1" bestFit="1" customWidth="1"/>
    <col min="5306" max="5307" width="12.5" style="1" customWidth="1"/>
    <col min="5308" max="5421" width="2.5" style="1" customWidth="1"/>
    <col min="5422" max="5429" width="6.25" style="1" customWidth="1"/>
    <col min="5430" max="5560" width="9" style="1"/>
    <col min="5561" max="5561" width="3.5" style="1" bestFit="1" customWidth="1"/>
    <col min="5562" max="5563" width="12.5" style="1" customWidth="1"/>
    <col min="5564" max="5677" width="2.5" style="1" customWidth="1"/>
    <col min="5678" max="5685" width="6.25" style="1" customWidth="1"/>
    <col min="5686" max="5816" width="9" style="1"/>
    <col min="5817" max="5817" width="3.5" style="1" bestFit="1" customWidth="1"/>
    <col min="5818" max="5819" width="12.5" style="1" customWidth="1"/>
    <col min="5820" max="5933" width="2.5" style="1" customWidth="1"/>
    <col min="5934" max="5941" width="6.25" style="1" customWidth="1"/>
    <col min="5942" max="6072" width="9" style="1"/>
    <col min="6073" max="6073" width="3.5" style="1" bestFit="1" customWidth="1"/>
    <col min="6074" max="6075" width="12.5" style="1" customWidth="1"/>
    <col min="6076" max="6189" width="2.5" style="1" customWidth="1"/>
    <col min="6190" max="6197" width="6.25" style="1" customWidth="1"/>
    <col min="6198" max="6328" width="9" style="1"/>
    <col min="6329" max="6329" width="3.5" style="1" bestFit="1" customWidth="1"/>
    <col min="6330" max="6331" width="12.5" style="1" customWidth="1"/>
    <col min="6332" max="6445" width="2.5" style="1" customWidth="1"/>
    <col min="6446" max="6453" width="6.25" style="1" customWidth="1"/>
    <col min="6454" max="6584" width="9" style="1"/>
    <col min="6585" max="6585" width="3.5" style="1" bestFit="1" customWidth="1"/>
    <col min="6586" max="6587" width="12.5" style="1" customWidth="1"/>
    <col min="6588" max="6701" width="2.5" style="1" customWidth="1"/>
    <col min="6702" max="6709" width="6.25" style="1" customWidth="1"/>
    <col min="6710" max="6840" width="9" style="1"/>
    <col min="6841" max="6841" width="3.5" style="1" bestFit="1" customWidth="1"/>
    <col min="6842" max="6843" width="12.5" style="1" customWidth="1"/>
    <col min="6844" max="6957" width="2.5" style="1" customWidth="1"/>
    <col min="6958" max="6965" width="6.25" style="1" customWidth="1"/>
    <col min="6966" max="7096" width="9" style="1"/>
    <col min="7097" max="7097" width="3.5" style="1" bestFit="1" customWidth="1"/>
    <col min="7098" max="7099" width="12.5" style="1" customWidth="1"/>
    <col min="7100" max="7213" width="2.5" style="1" customWidth="1"/>
    <col min="7214" max="7221" width="6.25" style="1" customWidth="1"/>
    <col min="7222" max="7352" width="9" style="1"/>
    <col min="7353" max="7353" width="3.5" style="1" bestFit="1" customWidth="1"/>
    <col min="7354" max="7355" width="12.5" style="1" customWidth="1"/>
    <col min="7356" max="7469" width="2.5" style="1" customWidth="1"/>
    <col min="7470" max="7477" width="6.25" style="1" customWidth="1"/>
    <col min="7478" max="7608" width="9" style="1"/>
    <col min="7609" max="7609" width="3.5" style="1" bestFit="1" customWidth="1"/>
    <col min="7610" max="7611" width="12.5" style="1" customWidth="1"/>
    <col min="7612" max="7725" width="2.5" style="1" customWidth="1"/>
    <col min="7726" max="7733" width="6.25" style="1" customWidth="1"/>
    <col min="7734" max="7864" width="9" style="1"/>
    <col min="7865" max="7865" width="3.5" style="1" bestFit="1" customWidth="1"/>
    <col min="7866" max="7867" width="12.5" style="1" customWidth="1"/>
    <col min="7868" max="7981" width="2.5" style="1" customWidth="1"/>
    <col min="7982" max="7989" width="6.25" style="1" customWidth="1"/>
    <col min="7990" max="8120" width="9" style="1"/>
    <col min="8121" max="8121" width="3.5" style="1" bestFit="1" customWidth="1"/>
    <col min="8122" max="8123" width="12.5" style="1" customWidth="1"/>
    <col min="8124" max="8237" width="2.5" style="1" customWidth="1"/>
    <col min="8238" max="8245" width="6.25" style="1" customWidth="1"/>
    <col min="8246" max="8376" width="9" style="1"/>
    <col min="8377" max="8377" width="3.5" style="1" bestFit="1" customWidth="1"/>
    <col min="8378" max="8379" width="12.5" style="1" customWidth="1"/>
    <col min="8380" max="8493" width="2.5" style="1" customWidth="1"/>
    <col min="8494" max="8501" width="6.25" style="1" customWidth="1"/>
    <col min="8502" max="8632" width="9" style="1"/>
    <col min="8633" max="8633" width="3.5" style="1" bestFit="1" customWidth="1"/>
    <col min="8634" max="8635" width="12.5" style="1" customWidth="1"/>
    <col min="8636" max="8749" width="2.5" style="1" customWidth="1"/>
    <col min="8750" max="8757" width="6.25" style="1" customWidth="1"/>
    <col min="8758" max="8888" width="9" style="1"/>
    <col min="8889" max="8889" width="3.5" style="1" bestFit="1" customWidth="1"/>
    <col min="8890" max="8891" width="12.5" style="1" customWidth="1"/>
    <col min="8892" max="9005" width="2.5" style="1" customWidth="1"/>
    <col min="9006" max="9013" width="6.25" style="1" customWidth="1"/>
    <col min="9014" max="9144" width="9" style="1"/>
    <col min="9145" max="9145" width="3.5" style="1" bestFit="1" customWidth="1"/>
    <col min="9146" max="9147" width="12.5" style="1" customWidth="1"/>
    <col min="9148" max="9261" width="2.5" style="1" customWidth="1"/>
    <col min="9262" max="9269" width="6.25" style="1" customWidth="1"/>
    <col min="9270" max="9400" width="9" style="1"/>
    <col min="9401" max="9401" width="3.5" style="1" bestFit="1" customWidth="1"/>
    <col min="9402" max="9403" width="12.5" style="1" customWidth="1"/>
    <col min="9404" max="9517" width="2.5" style="1" customWidth="1"/>
    <col min="9518" max="9525" width="6.25" style="1" customWidth="1"/>
    <col min="9526" max="9656" width="9" style="1"/>
    <col min="9657" max="9657" width="3.5" style="1" bestFit="1" customWidth="1"/>
    <col min="9658" max="9659" width="12.5" style="1" customWidth="1"/>
    <col min="9660" max="9773" width="2.5" style="1" customWidth="1"/>
    <col min="9774" max="9781" width="6.25" style="1" customWidth="1"/>
    <col min="9782" max="9912" width="9" style="1"/>
    <col min="9913" max="9913" width="3.5" style="1" bestFit="1" customWidth="1"/>
    <col min="9914" max="9915" width="12.5" style="1" customWidth="1"/>
    <col min="9916" max="10029" width="2.5" style="1" customWidth="1"/>
    <col min="10030" max="10037" width="6.25" style="1" customWidth="1"/>
    <col min="10038" max="10168" width="9" style="1"/>
    <col min="10169" max="10169" width="3.5" style="1" bestFit="1" customWidth="1"/>
    <col min="10170" max="10171" width="12.5" style="1" customWidth="1"/>
    <col min="10172" max="10285" width="2.5" style="1" customWidth="1"/>
    <col min="10286" max="10293" width="6.25" style="1" customWidth="1"/>
    <col min="10294" max="10424" width="9" style="1"/>
    <col min="10425" max="10425" width="3.5" style="1" bestFit="1" customWidth="1"/>
    <col min="10426" max="10427" width="12.5" style="1" customWidth="1"/>
    <col min="10428" max="10541" width="2.5" style="1" customWidth="1"/>
    <col min="10542" max="10549" width="6.25" style="1" customWidth="1"/>
    <col min="10550" max="10680" width="9" style="1"/>
    <col min="10681" max="10681" width="3.5" style="1" bestFit="1" customWidth="1"/>
    <col min="10682" max="10683" width="12.5" style="1" customWidth="1"/>
    <col min="10684" max="10797" width="2.5" style="1" customWidth="1"/>
    <col min="10798" max="10805" width="6.25" style="1" customWidth="1"/>
    <col min="10806" max="10936" width="9" style="1"/>
    <col min="10937" max="10937" width="3.5" style="1" bestFit="1" customWidth="1"/>
    <col min="10938" max="10939" width="12.5" style="1" customWidth="1"/>
    <col min="10940" max="11053" width="2.5" style="1" customWidth="1"/>
    <col min="11054" max="11061" width="6.25" style="1" customWidth="1"/>
    <col min="11062" max="11192" width="9" style="1"/>
    <col min="11193" max="11193" width="3.5" style="1" bestFit="1" customWidth="1"/>
    <col min="11194" max="11195" width="12.5" style="1" customWidth="1"/>
    <col min="11196" max="11309" width="2.5" style="1" customWidth="1"/>
    <col min="11310" max="11317" width="6.25" style="1" customWidth="1"/>
    <col min="11318" max="11448" width="9" style="1"/>
    <col min="11449" max="11449" width="3.5" style="1" bestFit="1" customWidth="1"/>
    <col min="11450" max="11451" width="12.5" style="1" customWidth="1"/>
    <col min="11452" max="11565" width="2.5" style="1" customWidth="1"/>
    <col min="11566" max="11573" width="6.25" style="1" customWidth="1"/>
    <col min="11574" max="11704" width="9" style="1"/>
    <col min="11705" max="11705" width="3.5" style="1" bestFit="1" customWidth="1"/>
    <col min="11706" max="11707" width="12.5" style="1" customWidth="1"/>
    <col min="11708" max="11821" width="2.5" style="1" customWidth="1"/>
    <col min="11822" max="11829" width="6.25" style="1" customWidth="1"/>
    <col min="11830" max="11960" width="9" style="1"/>
    <col min="11961" max="11961" width="3.5" style="1" bestFit="1" customWidth="1"/>
    <col min="11962" max="11963" width="12.5" style="1" customWidth="1"/>
    <col min="11964" max="12077" width="2.5" style="1" customWidth="1"/>
    <col min="12078" max="12085" width="6.25" style="1" customWidth="1"/>
    <col min="12086" max="12216" width="9" style="1"/>
    <col min="12217" max="12217" width="3.5" style="1" bestFit="1" customWidth="1"/>
    <col min="12218" max="12219" width="12.5" style="1" customWidth="1"/>
    <col min="12220" max="12333" width="2.5" style="1" customWidth="1"/>
    <col min="12334" max="12341" width="6.25" style="1" customWidth="1"/>
    <col min="12342" max="12472" width="9" style="1"/>
    <col min="12473" max="12473" width="3.5" style="1" bestFit="1" customWidth="1"/>
    <col min="12474" max="12475" width="12.5" style="1" customWidth="1"/>
    <col min="12476" max="12589" width="2.5" style="1" customWidth="1"/>
    <col min="12590" max="12597" width="6.25" style="1" customWidth="1"/>
    <col min="12598" max="12728" width="9" style="1"/>
    <col min="12729" max="12729" width="3.5" style="1" bestFit="1" customWidth="1"/>
    <col min="12730" max="12731" width="12.5" style="1" customWidth="1"/>
    <col min="12732" max="12845" width="2.5" style="1" customWidth="1"/>
    <col min="12846" max="12853" width="6.25" style="1" customWidth="1"/>
    <col min="12854" max="12984" width="9" style="1"/>
    <col min="12985" max="12985" width="3.5" style="1" bestFit="1" customWidth="1"/>
    <col min="12986" max="12987" width="12.5" style="1" customWidth="1"/>
    <col min="12988" max="13101" width="2.5" style="1" customWidth="1"/>
    <col min="13102" max="13109" width="6.25" style="1" customWidth="1"/>
    <col min="13110" max="13240" width="9" style="1"/>
    <col min="13241" max="13241" width="3.5" style="1" bestFit="1" customWidth="1"/>
    <col min="13242" max="13243" width="12.5" style="1" customWidth="1"/>
    <col min="13244" max="13357" width="2.5" style="1" customWidth="1"/>
    <col min="13358" max="13365" width="6.25" style="1" customWidth="1"/>
    <col min="13366" max="13496" width="9" style="1"/>
    <col min="13497" max="13497" width="3.5" style="1" bestFit="1" customWidth="1"/>
    <col min="13498" max="13499" width="12.5" style="1" customWidth="1"/>
    <col min="13500" max="13613" width="2.5" style="1" customWidth="1"/>
    <col min="13614" max="13621" width="6.25" style="1" customWidth="1"/>
    <col min="13622" max="13752" width="9" style="1"/>
    <col min="13753" max="13753" width="3.5" style="1" bestFit="1" customWidth="1"/>
    <col min="13754" max="13755" width="12.5" style="1" customWidth="1"/>
    <col min="13756" max="13869" width="2.5" style="1" customWidth="1"/>
    <col min="13870" max="13877" width="6.25" style="1" customWidth="1"/>
    <col min="13878" max="14008" width="9" style="1"/>
    <col min="14009" max="14009" width="3.5" style="1" bestFit="1" customWidth="1"/>
    <col min="14010" max="14011" width="12.5" style="1" customWidth="1"/>
    <col min="14012" max="14125" width="2.5" style="1" customWidth="1"/>
    <col min="14126" max="14133" width="6.25" style="1" customWidth="1"/>
    <col min="14134" max="14264" width="9" style="1"/>
    <col min="14265" max="14265" width="3.5" style="1" bestFit="1" customWidth="1"/>
    <col min="14266" max="14267" width="12.5" style="1" customWidth="1"/>
    <col min="14268" max="14381" width="2.5" style="1" customWidth="1"/>
    <col min="14382" max="14389" width="6.25" style="1" customWidth="1"/>
    <col min="14390" max="14520" width="9" style="1"/>
    <col min="14521" max="14521" width="3.5" style="1" bestFit="1" customWidth="1"/>
    <col min="14522" max="14523" width="12.5" style="1" customWidth="1"/>
    <col min="14524" max="14637" width="2.5" style="1" customWidth="1"/>
    <col min="14638" max="14645" width="6.25" style="1" customWidth="1"/>
    <col min="14646" max="14776" width="9" style="1"/>
    <col min="14777" max="14777" width="3.5" style="1" bestFit="1" customWidth="1"/>
    <col min="14778" max="14779" width="12.5" style="1" customWidth="1"/>
    <col min="14780" max="14893" width="2.5" style="1" customWidth="1"/>
    <col min="14894" max="14901" width="6.25" style="1" customWidth="1"/>
    <col min="14902" max="15032" width="9" style="1"/>
    <col min="15033" max="15033" width="3.5" style="1" bestFit="1" customWidth="1"/>
    <col min="15034" max="15035" width="12.5" style="1" customWidth="1"/>
    <col min="15036" max="15149" width="2.5" style="1" customWidth="1"/>
    <col min="15150" max="15157" width="6.25" style="1" customWidth="1"/>
    <col min="15158" max="15288" width="9" style="1"/>
    <col min="15289" max="15289" width="3.5" style="1" bestFit="1" customWidth="1"/>
    <col min="15290" max="15291" width="12.5" style="1" customWidth="1"/>
    <col min="15292" max="15405" width="2.5" style="1" customWidth="1"/>
    <col min="15406" max="15413" width="6.25" style="1" customWidth="1"/>
    <col min="15414" max="15544" width="9" style="1"/>
    <col min="15545" max="15545" width="3.5" style="1" bestFit="1" customWidth="1"/>
    <col min="15546" max="15547" width="12.5" style="1" customWidth="1"/>
    <col min="15548" max="15661" width="2.5" style="1" customWidth="1"/>
    <col min="15662" max="15669" width="6.25" style="1" customWidth="1"/>
    <col min="15670" max="15800" width="9" style="1"/>
    <col min="15801" max="15801" width="3.5" style="1" bestFit="1" customWidth="1"/>
    <col min="15802" max="15803" width="12.5" style="1" customWidth="1"/>
    <col min="15804" max="15917" width="2.5" style="1" customWidth="1"/>
    <col min="15918" max="15925" width="6.25" style="1" customWidth="1"/>
    <col min="15926" max="16056" width="9" style="1"/>
    <col min="16057" max="16057" width="3.5" style="1" bestFit="1" customWidth="1"/>
    <col min="16058" max="16059" width="12.5" style="1" customWidth="1"/>
    <col min="16060" max="16173" width="2.5" style="1" customWidth="1"/>
    <col min="16174" max="16181" width="6.25" style="1" customWidth="1"/>
    <col min="16182" max="16384" width="9" style="1"/>
  </cols>
  <sheetData>
    <row r="1" spans="1:11" ht="18.75" customHeight="1" x14ac:dyDescent="0.4">
      <c r="A1" s="5" t="s">
        <v>433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.75" customHeight="1" x14ac:dyDescent="0.4">
      <c r="A2" s="6" t="s">
        <v>406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8.75" customHeight="1" x14ac:dyDescent="0.4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1" ht="18.75" customHeight="1" x14ac:dyDescent="0.4">
      <c r="A4" s="2">
        <v>1</v>
      </c>
      <c r="B4" s="2" t="s">
        <v>98</v>
      </c>
      <c r="C4" s="2" t="s">
        <v>96</v>
      </c>
      <c r="D4" s="2">
        <v>58</v>
      </c>
      <c r="E4" s="2">
        <v>48</v>
      </c>
      <c r="F4" s="2">
        <v>14</v>
      </c>
      <c r="G4" s="2">
        <v>21</v>
      </c>
      <c r="H4" s="2">
        <v>0</v>
      </c>
      <c r="I4" s="2">
        <v>2</v>
      </c>
      <c r="J4" s="3">
        <f t="shared" ref="J4:J23" si="0">IFERROR((F4)/E4,("-"))</f>
        <v>0.29166666666666669</v>
      </c>
      <c r="K4" s="3">
        <f t="shared" ref="K4:K23" si="1">IFERROR((D4-E4+F4)/D4,("-"))</f>
        <v>0.41379310344827586</v>
      </c>
    </row>
    <row r="5" spans="1:11" ht="18.75" customHeight="1" x14ac:dyDescent="0.4">
      <c r="A5" s="2">
        <v>2</v>
      </c>
      <c r="B5" s="2" t="s">
        <v>99</v>
      </c>
      <c r="C5" s="2" t="s">
        <v>96</v>
      </c>
      <c r="D5" s="2">
        <v>54</v>
      </c>
      <c r="E5" s="2">
        <v>36</v>
      </c>
      <c r="F5" s="2">
        <v>13</v>
      </c>
      <c r="G5" s="2">
        <v>11</v>
      </c>
      <c r="H5" s="2">
        <v>3</v>
      </c>
      <c r="I5" s="2">
        <v>0</v>
      </c>
      <c r="J5" s="3">
        <f t="shared" si="0"/>
        <v>0.3611111111111111</v>
      </c>
      <c r="K5" s="3">
        <f t="shared" si="1"/>
        <v>0.57407407407407407</v>
      </c>
    </row>
    <row r="6" spans="1:11" ht="18.75" customHeight="1" x14ac:dyDescent="0.4">
      <c r="A6" s="2">
        <v>3</v>
      </c>
      <c r="B6" s="2" t="s">
        <v>101</v>
      </c>
      <c r="C6" s="2" t="s">
        <v>96</v>
      </c>
      <c r="D6" s="2">
        <v>50</v>
      </c>
      <c r="E6" s="2">
        <v>42</v>
      </c>
      <c r="F6" s="2">
        <v>12</v>
      </c>
      <c r="G6" s="2">
        <v>11</v>
      </c>
      <c r="H6" s="2">
        <v>0</v>
      </c>
      <c r="I6" s="2">
        <v>1</v>
      </c>
      <c r="J6" s="3">
        <f t="shared" si="0"/>
        <v>0.2857142857142857</v>
      </c>
      <c r="K6" s="3">
        <f t="shared" si="1"/>
        <v>0.4</v>
      </c>
    </row>
    <row r="7" spans="1:11" ht="18.75" customHeight="1" x14ac:dyDescent="0.4">
      <c r="A7" s="2">
        <v>4</v>
      </c>
      <c r="B7" s="2" t="s">
        <v>95</v>
      </c>
      <c r="C7" s="2" t="s">
        <v>96</v>
      </c>
      <c r="D7" s="2">
        <v>45</v>
      </c>
      <c r="E7" s="2">
        <v>32</v>
      </c>
      <c r="F7" s="2">
        <v>12</v>
      </c>
      <c r="G7" s="2">
        <v>7</v>
      </c>
      <c r="H7" s="2">
        <v>2</v>
      </c>
      <c r="I7" s="2">
        <v>2</v>
      </c>
      <c r="J7" s="3">
        <f t="shared" si="0"/>
        <v>0.375</v>
      </c>
      <c r="K7" s="3">
        <f t="shared" si="1"/>
        <v>0.55555555555555558</v>
      </c>
    </row>
    <row r="8" spans="1:11" ht="18.75" customHeight="1" x14ac:dyDescent="0.4">
      <c r="A8" s="2">
        <v>5</v>
      </c>
      <c r="B8" s="2" t="s">
        <v>103</v>
      </c>
      <c r="C8" s="2" t="s">
        <v>96</v>
      </c>
      <c r="D8" s="2">
        <v>42</v>
      </c>
      <c r="E8" s="2">
        <v>34</v>
      </c>
      <c r="F8" s="2">
        <v>9</v>
      </c>
      <c r="G8" s="2">
        <v>6</v>
      </c>
      <c r="H8" s="2">
        <v>2</v>
      </c>
      <c r="I8" s="2">
        <v>0</v>
      </c>
      <c r="J8" s="3">
        <f t="shared" si="0"/>
        <v>0.26470588235294118</v>
      </c>
      <c r="K8" s="3">
        <f t="shared" si="1"/>
        <v>0.40476190476190477</v>
      </c>
    </row>
    <row r="9" spans="1:11" ht="18.75" customHeight="1" x14ac:dyDescent="0.4">
      <c r="A9" s="2">
        <v>6</v>
      </c>
      <c r="B9" s="2" t="s">
        <v>104</v>
      </c>
      <c r="C9" s="2" t="s">
        <v>96</v>
      </c>
      <c r="D9" s="2">
        <v>38</v>
      </c>
      <c r="E9" s="2">
        <v>31</v>
      </c>
      <c r="F9" s="2">
        <v>9</v>
      </c>
      <c r="G9" s="2">
        <v>9</v>
      </c>
      <c r="H9" s="2">
        <v>1</v>
      </c>
      <c r="I9" s="2">
        <v>2</v>
      </c>
      <c r="J9" s="3">
        <f t="shared" si="0"/>
        <v>0.29032258064516131</v>
      </c>
      <c r="K9" s="3">
        <f t="shared" si="1"/>
        <v>0.42105263157894735</v>
      </c>
    </row>
    <row r="10" spans="1:11" ht="18.75" customHeight="1" x14ac:dyDescent="0.4">
      <c r="A10" s="2">
        <v>7</v>
      </c>
      <c r="B10" s="2" t="s">
        <v>234</v>
      </c>
      <c r="C10" s="2" t="s">
        <v>96</v>
      </c>
      <c r="D10" s="2">
        <v>36</v>
      </c>
      <c r="E10" s="2">
        <v>32</v>
      </c>
      <c r="F10" s="2">
        <v>8</v>
      </c>
      <c r="G10" s="2">
        <v>5</v>
      </c>
      <c r="H10" s="2">
        <v>0</v>
      </c>
      <c r="I10" s="2">
        <v>0</v>
      </c>
      <c r="J10" s="3">
        <f t="shared" si="0"/>
        <v>0.25</v>
      </c>
      <c r="K10" s="3">
        <f t="shared" si="1"/>
        <v>0.33333333333333331</v>
      </c>
    </row>
    <row r="11" spans="1:11" ht="18.75" customHeight="1" x14ac:dyDescent="0.4">
      <c r="A11" s="2">
        <v>8</v>
      </c>
      <c r="B11" s="2" t="s">
        <v>100</v>
      </c>
      <c r="C11" s="2" t="s">
        <v>96</v>
      </c>
      <c r="D11" s="2">
        <v>31</v>
      </c>
      <c r="E11" s="2">
        <v>22</v>
      </c>
      <c r="F11" s="2">
        <v>4</v>
      </c>
      <c r="G11" s="2">
        <v>2</v>
      </c>
      <c r="H11" s="2">
        <v>1</v>
      </c>
      <c r="I11" s="2">
        <v>0</v>
      </c>
      <c r="J11" s="3">
        <f t="shared" si="0"/>
        <v>0.18181818181818182</v>
      </c>
      <c r="K11" s="3">
        <f t="shared" si="1"/>
        <v>0.41935483870967744</v>
      </c>
    </row>
    <row r="12" spans="1:11" ht="18.75" customHeight="1" x14ac:dyDescent="0.4">
      <c r="A12" s="2">
        <v>9</v>
      </c>
      <c r="B12" s="2" t="s">
        <v>231</v>
      </c>
      <c r="C12" s="2" t="s">
        <v>96</v>
      </c>
      <c r="D12" s="2">
        <v>27</v>
      </c>
      <c r="E12" s="2">
        <v>21</v>
      </c>
      <c r="F12" s="2">
        <v>5</v>
      </c>
      <c r="G12" s="2">
        <v>1</v>
      </c>
      <c r="H12" s="2">
        <v>0</v>
      </c>
      <c r="I12" s="2">
        <v>0</v>
      </c>
      <c r="J12" s="3">
        <f t="shared" si="0"/>
        <v>0.23809523809523808</v>
      </c>
      <c r="K12" s="3">
        <f t="shared" si="1"/>
        <v>0.40740740740740738</v>
      </c>
    </row>
    <row r="13" spans="1:11" ht="18.75" customHeight="1" x14ac:dyDescent="0.4">
      <c r="A13" s="2">
        <v>10</v>
      </c>
      <c r="B13" s="2" t="s">
        <v>247</v>
      </c>
      <c r="C13" s="2" t="s">
        <v>96</v>
      </c>
      <c r="D13" s="2">
        <v>26</v>
      </c>
      <c r="E13" s="2">
        <v>20</v>
      </c>
      <c r="F13" s="2">
        <v>2</v>
      </c>
      <c r="G13" s="2">
        <v>4</v>
      </c>
      <c r="H13" s="2">
        <v>0</v>
      </c>
      <c r="I13" s="2">
        <v>0</v>
      </c>
      <c r="J13" s="3">
        <f t="shared" si="0"/>
        <v>0.1</v>
      </c>
      <c r="K13" s="3">
        <f t="shared" si="1"/>
        <v>0.30769230769230771</v>
      </c>
    </row>
    <row r="14" spans="1:11" ht="18.75" customHeight="1" x14ac:dyDescent="0.4">
      <c r="A14" s="2">
        <v>11</v>
      </c>
      <c r="B14" s="2" t="s">
        <v>97</v>
      </c>
      <c r="C14" s="2" t="s">
        <v>96</v>
      </c>
      <c r="D14" s="2">
        <v>25</v>
      </c>
      <c r="E14" s="2">
        <v>22</v>
      </c>
      <c r="F14" s="2">
        <v>7</v>
      </c>
      <c r="G14" s="2">
        <v>3</v>
      </c>
      <c r="H14" s="2">
        <v>0</v>
      </c>
      <c r="I14" s="2">
        <v>0</v>
      </c>
      <c r="J14" s="3">
        <f t="shared" si="0"/>
        <v>0.31818181818181818</v>
      </c>
      <c r="K14" s="3">
        <f t="shared" si="1"/>
        <v>0.4</v>
      </c>
    </row>
    <row r="15" spans="1:11" ht="18.75" customHeight="1" x14ac:dyDescent="0.4">
      <c r="A15" s="2">
        <v>12</v>
      </c>
      <c r="B15" s="2" t="s">
        <v>102</v>
      </c>
      <c r="C15" s="2" t="s">
        <v>96</v>
      </c>
      <c r="D15" s="2">
        <v>24</v>
      </c>
      <c r="E15" s="2">
        <v>19</v>
      </c>
      <c r="F15" s="2">
        <v>7</v>
      </c>
      <c r="G15" s="2">
        <v>11</v>
      </c>
      <c r="H15" s="2">
        <v>2</v>
      </c>
      <c r="I15" s="2">
        <v>2</v>
      </c>
      <c r="J15" s="3">
        <f t="shared" si="0"/>
        <v>0.36842105263157893</v>
      </c>
      <c r="K15" s="3">
        <f t="shared" si="1"/>
        <v>0.5</v>
      </c>
    </row>
    <row r="16" spans="1:11" ht="18.75" customHeight="1" x14ac:dyDescent="0.4">
      <c r="A16" s="2">
        <v>13</v>
      </c>
      <c r="B16" s="2" t="s">
        <v>264</v>
      </c>
      <c r="C16" s="2" t="s">
        <v>96</v>
      </c>
      <c r="D16" s="2">
        <v>13</v>
      </c>
      <c r="E16" s="2">
        <v>11</v>
      </c>
      <c r="F16" s="2">
        <v>2</v>
      </c>
      <c r="G16" s="2">
        <v>0</v>
      </c>
      <c r="H16" s="2">
        <v>0</v>
      </c>
      <c r="I16" s="2">
        <v>0</v>
      </c>
      <c r="J16" s="3">
        <f t="shared" si="0"/>
        <v>0.18181818181818182</v>
      </c>
      <c r="K16" s="3">
        <f t="shared" si="1"/>
        <v>0.30769230769230771</v>
      </c>
    </row>
    <row r="17" spans="1:11" ht="18.75" customHeight="1" x14ac:dyDescent="0.4">
      <c r="A17" s="2">
        <v>14</v>
      </c>
      <c r="B17" s="2" t="s">
        <v>94</v>
      </c>
      <c r="C17" s="2" t="s">
        <v>96</v>
      </c>
      <c r="D17" s="2">
        <v>5</v>
      </c>
      <c r="E17" s="2">
        <v>4</v>
      </c>
      <c r="F17" s="2">
        <v>3</v>
      </c>
      <c r="G17" s="2">
        <v>4</v>
      </c>
      <c r="H17" s="2">
        <v>0</v>
      </c>
      <c r="I17" s="2">
        <v>0</v>
      </c>
      <c r="J17" s="3">
        <f t="shared" si="0"/>
        <v>0.75</v>
      </c>
      <c r="K17" s="3">
        <f t="shared" si="1"/>
        <v>0.8</v>
      </c>
    </row>
    <row r="18" spans="1:11" ht="18.75" customHeight="1" x14ac:dyDescent="0.4">
      <c r="A18" s="2">
        <v>15</v>
      </c>
      <c r="B18" s="2" t="s">
        <v>106</v>
      </c>
      <c r="C18" s="2" t="s">
        <v>96</v>
      </c>
      <c r="D18" s="2">
        <v>5</v>
      </c>
      <c r="E18" s="2">
        <v>5</v>
      </c>
      <c r="F18" s="2">
        <v>1</v>
      </c>
      <c r="G18" s="2">
        <v>0</v>
      </c>
      <c r="H18" s="2">
        <v>0</v>
      </c>
      <c r="I18" s="2">
        <v>0</v>
      </c>
      <c r="J18" s="3">
        <f t="shared" si="0"/>
        <v>0.2</v>
      </c>
      <c r="K18" s="3">
        <f t="shared" si="1"/>
        <v>0.2</v>
      </c>
    </row>
    <row r="19" spans="1:11" ht="18.75" customHeight="1" x14ac:dyDescent="0.4">
      <c r="A19" s="2">
        <v>16</v>
      </c>
      <c r="B19" s="2" t="s">
        <v>107</v>
      </c>
      <c r="C19" s="2" t="s">
        <v>96</v>
      </c>
      <c r="D19" s="2">
        <v>5</v>
      </c>
      <c r="E19" s="2">
        <v>5</v>
      </c>
      <c r="F19" s="2">
        <v>2</v>
      </c>
      <c r="G19" s="2">
        <v>3</v>
      </c>
      <c r="H19" s="2">
        <v>0</v>
      </c>
      <c r="I19" s="2">
        <v>0</v>
      </c>
      <c r="J19" s="3">
        <f t="shared" si="0"/>
        <v>0.4</v>
      </c>
      <c r="K19" s="3">
        <f t="shared" si="1"/>
        <v>0.4</v>
      </c>
    </row>
    <row r="20" spans="1:11" ht="18.75" customHeight="1" x14ac:dyDescent="0.4">
      <c r="A20" s="2">
        <v>17</v>
      </c>
      <c r="B20" s="2" t="s">
        <v>383</v>
      </c>
      <c r="C20" s="2" t="s">
        <v>96</v>
      </c>
      <c r="D20" s="2">
        <v>4</v>
      </c>
      <c r="E20" s="2">
        <v>2</v>
      </c>
      <c r="F20" s="2">
        <v>0</v>
      </c>
      <c r="G20" s="2">
        <v>1</v>
      </c>
      <c r="H20" s="2">
        <v>0</v>
      </c>
      <c r="I20" s="2">
        <v>0</v>
      </c>
      <c r="J20" s="3">
        <f t="shared" si="0"/>
        <v>0</v>
      </c>
      <c r="K20" s="3">
        <f t="shared" si="1"/>
        <v>0.5</v>
      </c>
    </row>
    <row r="21" spans="1:11" ht="18.75" customHeight="1" x14ac:dyDescent="0.4">
      <c r="A21" s="2">
        <v>18</v>
      </c>
      <c r="B21" s="2" t="s">
        <v>66</v>
      </c>
      <c r="C21" s="2" t="s">
        <v>96</v>
      </c>
      <c r="D21" s="2">
        <v>4</v>
      </c>
      <c r="E21" s="2">
        <v>3</v>
      </c>
      <c r="F21" s="2">
        <v>1</v>
      </c>
      <c r="G21" s="2">
        <v>0</v>
      </c>
      <c r="H21" s="2">
        <v>0</v>
      </c>
      <c r="I21" s="2">
        <v>0</v>
      </c>
      <c r="J21" s="3">
        <f t="shared" si="0"/>
        <v>0.33333333333333331</v>
      </c>
      <c r="K21" s="3">
        <f t="shared" si="1"/>
        <v>0.5</v>
      </c>
    </row>
    <row r="22" spans="1:11" ht="18.75" customHeight="1" x14ac:dyDescent="0.4">
      <c r="A22" s="2">
        <v>19</v>
      </c>
      <c r="B22" s="2" t="s">
        <v>105</v>
      </c>
      <c r="C22" s="2" t="s">
        <v>96</v>
      </c>
      <c r="D22" s="2">
        <v>1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3">
        <f t="shared" si="0"/>
        <v>0</v>
      </c>
      <c r="K22" s="3">
        <f t="shared" si="1"/>
        <v>0</v>
      </c>
    </row>
    <row r="23" spans="1:11" ht="18.75" customHeight="1" x14ac:dyDescent="0.4">
      <c r="A23" s="2">
        <v>20</v>
      </c>
      <c r="B23" s="2" t="s">
        <v>108</v>
      </c>
      <c r="C23" s="2" t="s">
        <v>96</v>
      </c>
      <c r="D23" s="2">
        <v>1</v>
      </c>
      <c r="E23" s="2">
        <v>1</v>
      </c>
      <c r="F23" s="2">
        <v>1</v>
      </c>
      <c r="G23" s="2">
        <v>1</v>
      </c>
      <c r="H23" s="2">
        <v>0</v>
      </c>
      <c r="I23" s="2">
        <v>0</v>
      </c>
      <c r="J23" s="3">
        <f t="shared" si="0"/>
        <v>1</v>
      </c>
      <c r="K23" s="3">
        <f t="shared" si="1"/>
        <v>1</v>
      </c>
    </row>
    <row r="24" spans="1:11" ht="18.75" customHeight="1" x14ac:dyDescent="0.4">
      <c r="A24" s="7" t="s">
        <v>417</v>
      </c>
      <c r="B24" s="8"/>
      <c r="C24" s="9"/>
      <c r="D24" s="2">
        <f>SUM(D4:D23)</f>
        <v>494</v>
      </c>
      <c r="E24" s="2">
        <f t="shared" ref="E24:I24" si="2">SUM(E4:E23)</f>
        <v>391</v>
      </c>
      <c r="F24" s="2">
        <f t="shared" si="2"/>
        <v>112</v>
      </c>
      <c r="G24" s="2">
        <f t="shared" si="2"/>
        <v>100</v>
      </c>
      <c r="H24" s="2">
        <f t="shared" si="2"/>
        <v>11</v>
      </c>
      <c r="I24" s="2">
        <f t="shared" si="2"/>
        <v>9</v>
      </c>
      <c r="J24" s="3">
        <f t="shared" ref="J24" si="3">IFERROR((F24)/E24,("-"))</f>
        <v>0.28644501278772377</v>
      </c>
      <c r="K24" s="3">
        <f t="shared" ref="K24" si="4">IFERROR((D24-E24+F24)/D24,("-"))</f>
        <v>0.43522267206477733</v>
      </c>
    </row>
  </sheetData>
  <sortState xmlns:xlrd2="http://schemas.microsoft.com/office/spreadsheetml/2017/richdata2" ref="A4:K23">
    <sortCondition descending="1" ref="D4:D23"/>
  </sortState>
  <mergeCells count="3">
    <mergeCell ref="A24:C24"/>
    <mergeCell ref="A1:K1"/>
    <mergeCell ref="A2:K2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Faith（集計表）</vt:lpstr>
      <vt:lpstr>Big（集計表）</vt:lpstr>
      <vt:lpstr>Light（集計表）</vt:lpstr>
      <vt:lpstr>Metal（集計表）</vt:lpstr>
      <vt:lpstr>PIRA（集計表）</vt:lpstr>
      <vt:lpstr>REB（集計表）</vt:lpstr>
      <vt:lpstr>Red's（集計表）</vt:lpstr>
      <vt:lpstr>Samu（集計表）</vt:lpstr>
      <vt:lpstr>THKB（集計表）</vt:lpstr>
      <vt:lpstr>アスレ（集計表）</vt:lpstr>
      <vt:lpstr>トヨペット（集計表）</vt:lpstr>
      <vt:lpstr>オリオ（集計表）</vt:lpstr>
      <vt:lpstr>スカイ（集計表）</vt:lpstr>
      <vt:lpstr>住之江（集計表）</vt:lpstr>
      <vt:lpstr>タイヨ（集計表）</vt:lpstr>
      <vt:lpstr>新大阪（集計表）</vt:lpstr>
      <vt:lpstr>パラダ（集計表）</vt:lpstr>
      <vt:lpstr>ファル（集計表）</vt:lpstr>
      <vt:lpstr>'Big（集計表）'!Print_Titles</vt:lpstr>
      <vt:lpstr>'Faith（集計表）'!Print_Titles</vt:lpstr>
      <vt:lpstr>'Light（集計表）'!Print_Titles</vt:lpstr>
      <vt:lpstr>'Metal（集計表）'!Print_Titles</vt:lpstr>
      <vt:lpstr>'PIRA（集計表）'!Print_Titles</vt:lpstr>
      <vt:lpstr>'REB（集計表）'!Print_Titles</vt:lpstr>
      <vt:lpstr>'Red''s（集計表）'!Print_Titles</vt:lpstr>
      <vt:lpstr>'Samu（集計表）'!Print_Titles</vt:lpstr>
      <vt:lpstr>'THKB（集計表）'!Print_Titles</vt:lpstr>
      <vt:lpstr>'アスレ（集計表）'!Print_Titles</vt:lpstr>
      <vt:lpstr>'オリオ（集計表）'!Print_Titles</vt:lpstr>
      <vt:lpstr>'スカイ（集計表）'!Print_Titles</vt:lpstr>
      <vt:lpstr>'タイヨ（集計表）'!Print_Titles</vt:lpstr>
      <vt:lpstr>'トヨペット（集計表）'!Print_Titles</vt:lpstr>
      <vt:lpstr>'パラダ（集計表）'!Print_Titles</vt:lpstr>
      <vt:lpstr>'ファル（集計表）'!Print_Titles</vt:lpstr>
      <vt:lpstr>'住之江（集計表）'!Print_Titles</vt:lpstr>
      <vt:lpstr>'新大阪（集計表）'!Print_Titles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</dc:creator>
  <cp:lastModifiedBy>博一 有末</cp:lastModifiedBy>
  <cp:lastPrinted>2025-09-10T07:56:34Z</cp:lastPrinted>
  <dcterms:created xsi:type="dcterms:W3CDTF">2023-04-27T00:45:59Z</dcterms:created>
  <dcterms:modified xsi:type="dcterms:W3CDTF">2025-09-19T23:19:41Z</dcterms:modified>
</cp:coreProperties>
</file>